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ilson E\Documentos\Datacenter\"/>
    </mc:Choice>
  </mc:AlternateContent>
  <bookViews>
    <workbookView xWindow="0" yWindow="0" windowWidth="20490" windowHeight="7650"/>
  </bookViews>
  <sheets>
    <sheet name="OfertaEconom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 s="1"/>
  <c r="F15" i="1"/>
  <c r="H48" i="1" l="1"/>
  <c r="E52" i="1"/>
  <c r="F52" i="1" s="1"/>
  <c r="F44" i="1"/>
  <c r="G44" i="1" s="1"/>
  <c r="F45" i="1"/>
  <c r="G45" i="1" s="1"/>
  <c r="H45" i="1" s="1"/>
  <c r="F46" i="1"/>
  <c r="G46" i="1" s="1"/>
  <c r="F47" i="1"/>
  <c r="G47" i="1" s="1"/>
  <c r="F43" i="1"/>
  <c r="G43" i="1" s="1"/>
  <c r="H43" i="1" s="1"/>
  <c r="F1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7" i="1"/>
  <c r="F18" i="1"/>
  <c r="F16" i="1"/>
  <c r="C55" i="1" l="1"/>
  <c r="D55" i="1" s="1"/>
  <c r="H44" i="1"/>
  <c r="H46" i="1"/>
  <c r="H47" i="1"/>
</calcChain>
</file>

<file path=xl/sharedStrings.xml><?xml version="1.0" encoding="utf-8"?>
<sst xmlns="http://schemas.openxmlformats.org/spreadsheetml/2006/main" count="67" uniqueCount="56">
  <si>
    <t>ITEM</t>
  </si>
  <si>
    <t>SERVIDOR</t>
  </si>
  <si>
    <t>ALMACENAMIENTO (GB)</t>
  </si>
  <si>
    <t>PROCESADORES (vCORE)</t>
  </si>
  <si>
    <t>RAM (GB)</t>
  </si>
  <si>
    <t>VALOR</t>
  </si>
  <si>
    <t>INFORMESBIALT-S</t>
  </si>
  <si>
    <t>HELPDESK-SRV</t>
  </si>
  <si>
    <t>SRV-RADIUS</t>
  </si>
  <si>
    <t>TERMINAL-SRV</t>
  </si>
  <si>
    <t>WSUS-SRV</t>
  </si>
  <si>
    <t>INTRANET-SRV</t>
  </si>
  <si>
    <t>MOODLE-SRV</t>
  </si>
  <si>
    <t>WEBADMIN-CONTADOR</t>
  </si>
  <si>
    <t>BI-PRUEBA2</t>
  </si>
  <si>
    <t>BI-TABLEROS</t>
  </si>
  <si>
    <t>RPA-HOSVITAL</t>
  </si>
  <si>
    <t>CWM-PRUEBAS</t>
  </si>
  <si>
    <t>SEVENET-PRUEBAS</t>
  </si>
  <si>
    <t>KACTUS-SRV</t>
  </si>
  <si>
    <t>SRV-SQL-ALT</t>
  </si>
  <si>
    <t>DESARROLLO-SRV</t>
  </si>
  <si>
    <t>EDELPHYN-SRV2</t>
  </si>
  <si>
    <t>INFOCENTOS-SRV</t>
  </si>
  <si>
    <t>GDOCUMENTAL-SRV</t>
  </si>
  <si>
    <t>IMPRESION-SRV</t>
  </si>
  <si>
    <t>REDCAP-SRV</t>
  </si>
  <si>
    <t>REDCAP-UNAL</t>
  </si>
  <si>
    <t>APLICAHOSV-SRV</t>
  </si>
  <si>
    <t>SRV-SQL-02</t>
  </si>
  <si>
    <t>FILESERVER</t>
  </si>
  <si>
    <t>GASTRO-SRV</t>
  </si>
  <si>
    <t>TOTAL</t>
  </si>
  <si>
    <t>IVA</t>
  </si>
  <si>
    <t>VALOR TOTAL</t>
  </si>
  <si>
    <t>AD03_SERVER</t>
  </si>
  <si>
    <t>SRV-DC02</t>
  </si>
  <si>
    <t>INFOTURNOS-SRV</t>
  </si>
  <si>
    <t>SRV-ADS02</t>
  </si>
  <si>
    <t>DHCP-SRV</t>
  </si>
  <si>
    <t>Valor Unitario Recursos Virtuales</t>
  </si>
  <si>
    <t>Recurso</t>
  </si>
  <si>
    <t>Costo Mensual</t>
  </si>
  <si>
    <t># vCORE</t>
  </si>
  <si>
    <t># GB RAM</t>
  </si>
  <si>
    <t># GB – HD</t>
  </si>
  <si>
    <t>CANAL</t>
  </si>
  <si>
    <t>Dos (2) canales de internet (WAN) físicamente separados, para garantizar la redundancia y una disponibilidad del servicio mayor o igual a un 99.97%, cada uno con un ancho de banda de 150 Mbps simétrico</t>
  </si>
  <si>
    <t>TABLA 2.7 VALOR UNITARIO RECURSOS DE INFRAESTRUCTURA</t>
  </si>
  <si>
    <t>TOTAL DE LA OFERTA</t>
  </si>
  <si>
    <t>VALOR MENSUAL</t>
  </si>
  <si>
    <t>VALOR TOTAL DEL CONTRATO</t>
  </si>
  <si>
    <t>RAZON SOCIAL DEL PROPONENTE</t>
  </si>
  <si>
    <t>NIT</t>
  </si>
  <si>
    <t>En el presente anexo el oferente unicamente debe diligenciar las celdas de color Gris:</t>
  </si>
  <si>
    <t>PORCENTAJE DE DESCUENTO FINANCIERO CON PAGO A 90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</si>
</sst>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8"/>
      <color theme="4" tint="-0.499984740745262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4" fontId="5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44" fontId="0" fillId="0" borderId="0" xfId="0" applyNumberFormat="1"/>
    <xf numFmtId="44" fontId="3" fillId="5" borderId="4" xfId="1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0" fillId="0" borderId="8" xfId="0" applyBorder="1"/>
    <xf numFmtId="0" fontId="9" fillId="0" borderId="8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4" fontId="12" fillId="0" borderId="8" xfId="0" applyNumberFormat="1" applyFont="1" applyBorder="1"/>
    <xf numFmtId="44" fontId="5" fillId="7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5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6" workbookViewId="0">
      <selection activeCell="B57" sqref="B57"/>
    </sheetView>
  </sheetViews>
  <sheetFormatPr baseColWidth="10" defaultRowHeight="15" x14ac:dyDescent="0.25"/>
  <cols>
    <col min="1" max="1" width="14.140625" customWidth="1"/>
    <col min="2" max="2" width="35.5703125" customWidth="1"/>
    <col min="3" max="3" width="28.42578125" customWidth="1"/>
    <col min="4" max="4" width="27.28515625" bestFit="1" customWidth="1"/>
    <col min="5" max="5" width="18.42578125" customWidth="1"/>
    <col min="6" max="6" width="16.7109375" customWidth="1"/>
    <col min="8" max="8" width="12.140625" bestFit="1" customWidth="1"/>
  </cols>
  <sheetData>
    <row r="1" spans="1:6" ht="15.75" thickBot="1" x14ac:dyDescent="0.3"/>
    <row r="2" spans="1:6" ht="24" thickBot="1" x14ac:dyDescent="0.3">
      <c r="A2" s="33" t="s">
        <v>48</v>
      </c>
      <c r="B2" s="34"/>
      <c r="C2" s="34"/>
      <c r="D2" s="34"/>
      <c r="E2" s="34"/>
      <c r="F2" s="35"/>
    </row>
    <row r="3" spans="1:6" ht="23.25" customHeight="1" x14ac:dyDescent="0.25">
      <c r="A3" s="36" t="s">
        <v>54</v>
      </c>
      <c r="B3" s="36"/>
      <c r="C3" s="36"/>
      <c r="D3" s="36"/>
      <c r="E3" s="36"/>
      <c r="F3" s="36"/>
    </row>
    <row r="4" spans="1:6" ht="23.25" customHeight="1" x14ac:dyDescent="0.25"/>
    <row r="5" spans="1:6" ht="23.25" customHeight="1" x14ac:dyDescent="0.25">
      <c r="A5" s="37" t="s">
        <v>52</v>
      </c>
      <c r="B5" s="37"/>
      <c r="C5" s="38"/>
      <c r="D5" s="38"/>
      <c r="E5" s="25" t="s">
        <v>53</v>
      </c>
      <c r="F5" s="26"/>
    </row>
    <row r="6" spans="1:6" ht="18.75" thickBot="1" x14ac:dyDescent="0.3">
      <c r="B6" s="15"/>
    </row>
    <row r="7" spans="1:6" ht="25.5" customHeight="1" thickBot="1" x14ac:dyDescent="0.3">
      <c r="B7" s="31" t="s">
        <v>40</v>
      </c>
      <c r="C7" s="32"/>
    </row>
    <row r="8" spans="1:6" ht="26.25" thickBot="1" x14ac:dyDescent="0.3">
      <c r="B8" s="16" t="s">
        <v>41</v>
      </c>
      <c r="C8" s="17" t="s">
        <v>42</v>
      </c>
    </row>
    <row r="9" spans="1:6" ht="15.75" thickBot="1" x14ac:dyDescent="0.3">
      <c r="B9" s="22" t="s">
        <v>43</v>
      </c>
      <c r="C9" s="21">
        <v>0</v>
      </c>
    </row>
    <row r="10" spans="1:6" ht="15.75" thickBot="1" x14ac:dyDescent="0.3">
      <c r="B10" s="22" t="s">
        <v>44</v>
      </c>
      <c r="C10" s="21">
        <v>0</v>
      </c>
    </row>
    <row r="11" spans="1:6" ht="15.75" thickBot="1" x14ac:dyDescent="0.3">
      <c r="B11" s="22" t="s">
        <v>45</v>
      </c>
      <c r="C11" s="21">
        <v>0</v>
      </c>
    </row>
    <row r="12" spans="1:6" ht="15.75" thickBot="1" x14ac:dyDescent="0.3"/>
    <row r="13" spans="1:6" ht="45.75" thickBot="1" x14ac:dyDescent="0.3">
      <c r="A13" s="1" t="s">
        <v>0</v>
      </c>
      <c r="B13" s="2" t="s">
        <v>1</v>
      </c>
      <c r="C13" s="2" t="s">
        <v>2</v>
      </c>
      <c r="D13" s="3" t="s">
        <v>3</v>
      </c>
      <c r="E13" s="2" t="s">
        <v>4</v>
      </c>
      <c r="F13" s="3" t="s">
        <v>5</v>
      </c>
    </row>
    <row r="14" spans="1:6" ht="15.75" thickBot="1" x14ac:dyDescent="0.3">
      <c r="A14" s="4">
        <v>1</v>
      </c>
      <c r="B14" s="5" t="s">
        <v>6</v>
      </c>
      <c r="C14" s="6">
        <v>200</v>
      </c>
      <c r="D14" s="6">
        <v>2</v>
      </c>
      <c r="E14" s="6">
        <v>16</v>
      </c>
      <c r="F14" s="18">
        <f>($C$9*D14)+($C$10*E14)+($C$11*C14)</f>
        <v>0</v>
      </c>
    </row>
    <row r="15" spans="1:6" ht="15.75" thickBot="1" x14ac:dyDescent="0.3">
      <c r="A15" s="4">
        <v>2</v>
      </c>
      <c r="B15" s="5" t="s">
        <v>7</v>
      </c>
      <c r="C15" s="6">
        <v>110</v>
      </c>
      <c r="D15" s="6">
        <v>4</v>
      </c>
      <c r="E15" s="6">
        <v>7.8</v>
      </c>
      <c r="F15" s="18">
        <f>($C$9*D15)+($C$10*E15)+($C$11*C15)</f>
        <v>0</v>
      </c>
    </row>
    <row r="16" spans="1:6" ht="15.75" thickBot="1" x14ac:dyDescent="0.3">
      <c r="A16" s="4">
        <v>3</v>
      </c>
      <c r="B16" s="5" t="s">
        <v>8</v>
      </c>
      <c r="C16" s="6">
        <v>100</v>
      </c>
      <c r="D16" s="6">
        <v>1</v>
      </c>
      <c r="E16" s="6">
        <v>6</v>
      </c>
      <c r="F16" s="18">
        <f>($C$9*D16)+($C$10*E16)+($C$11*C16)</f>
        <v>0</v>
      </c>
    </row>
    <row r="17" spans="1:6" ht="15.75" thickBot="1" x14ac:dyDescent="0.3">
      <c r="A17" s="4">
        <v>4</v>
      </c>
      <c r="B17" s="5" t="s">
        <v>9</v>
      </c>
      <c r="C17" s="6">
        <v>160</v>
      </c>
      <c r="D17" s="6">
        <v>6</v>
      </c>
      <c r="E17" s="6">
        <v>12</v>
      </c>
      <c r="F17" s="18">
        <f t="shared" ref="F17:F40" si="0">($C$9*D17)+($C$10*E17)+($C$11*C17)</f>
        <v>0</v>
      </c>
    </row>
    <row r="18" spans="1:6" ht="15.75" thickBot="1" x14ac:dyDescent="0.3">
      <c r="A18" s="4">
        <v>5</v>
      </c>
      <c r="B18" s="5" t="s">
        <v>10</v>
      </c>
      <c r="C18" s="6">
        <v>380</v>
      </c>
      <c r="D18" s="6">
        <v>6</v>
      </c>
      <c r="E18" s="6">
        <v>12</v>
      </c>
      <c r="F18" s="18">
        <f t="shared" si="0"/>
        <v>0</v>
      </c>
    </row>
    <row r="19" spans="1:6" ht="15.75" thickBot="1" x14ac:dyDescent="0.3">
      <c r="A19" s="4">
        <v>6</v>
      </c>
      <c r="B19" s="5" t="s">
        <v>11</v>
      </c>
      <c r="C19" s="6">
        <v>200</v>
      </c>
      <c r="D19" s="6">
        <v>8</v>
      </c>
      <c r="E19" s="6">
        <v>8</v>
      </c>
      <c r="F19" s="18">
        <f t="shared" si="0"/>
        <v>0</v>
      </c>
    </row>
    <row r="20" spans="1:6" ht="15.75" thickBot="1" x14ac:dyDescent="0.3">
      <c r="A20" s="4">
        <v>7</v>
      </c>
      <c r="B20" s="5" t="s">
        <v>12</v>
      </c>
      <c r="C20" s="6">
        <v>112</v>
      </c>
      <c r="D20" s="6">
        <v>6</v>
      </c>
      <c r="E20" s="6">
        <v>12</v>
      </c>
      <c r="F20" s="18">
        <f t="shared" si="0"/>
        <v>0</v>
      </c>
    </row>
    <row r="21" spans="1:6" ht="15.75" thickBot="1" x14ac:dyDescent="0.3">
      <c r="A21" s="4">
        <v>8</v>
      </c>
      <c r="B21" s="5" t="s">
        <v>13</v>
      </c>
      <c r="C21" s="6">
        <v>100</v>
      </c>
      <c r="D21" s="6">
        <v>2</v>
      </c>
      <c r="E21" s="6">
        <v>8</v>
      </c>
      <c r="F21" s="18">
        <f t="shared" si="0"/>
        <v>0</v>
      </c>
    </row>
    <row r="22" spans="1:6" ht="15.75" thickBot="1" x14ac:dyDescent="0.3">
      <c r="A22" s="4">
        <v>9</v>
      </c>
      <c r="B22" s="8" t="s">
        <v>14</v>
      </c>
      <c r="C22" s="6">
        <v>100</v>
      </c>
      <c r="D22" s="6">
        <v>1</v>
      </c>
      <c r="E22" s="6">
        <v>8</v>
      </c>
      <c r="F22" s="18">
        <f t="shared" si="0"/>
        <v>0</v>
      </c>
    </row>
    <row r="23" spans="1:6" ht="15.75" thickBot="1" x14ac:dyDescent="0.3">
      <c r="A23" s="4">
        <v>10</v>
      </c>
      <c r="B23" s="8" t="s">
        <v>15</v>
      </c>
      <c r="C23" s="6">
        <v>100</v>
      </c>
      <c r="D23" s="6">
        <v>2</v>
      </c>
      <c r="E23" s="6">
        <v>12</v>
      </c>
      <c r="F23" s="18">
        <f t="shared" si="0"/>
        <v>0</v>
      </c>
    </row>
    <row r="24" spans="1:6" ht="15.75" thickBot="1" x14ac:dyDescent="0.3">
      <c r="A24" s="4">
        <v>11</v>
      </c>
      <c r="B24" s="8" t="s">
        <v>16</v>
      </c>
      <c r="C24" s="6">
        <v>60</v>
      </c>
      <c r="D24" s="6">
        <v>1</v>
      </c>
      <c r="E24" s="6">
        <v>6</v>
      </c>
      <c r="F24" s="18">
        <f t="shared" si="0"/>
        <v>0</v>
      </c>
    </row>
    <row r="25" spans="1:6" ht="15.75" thickBot="1" x14ac:dyDescent="0.3">
      <c r="A25" s="4">
        <v>12</v>
      </c>
      <c r="B25" s="8" t="s">
        <v>17</v>
      </c>
      <c r="C25" s="6">
        <v>220</v>
      </c>
      <c r="D25" s="6">
        <v>4</v>
      </c>
      <c r="E25" s="6">
        <v>8</v>
      </c>
      <c r="F25" s="18">
        <f t="shared" si="0"/>
        <v>0</v>
      </c>
    </row>
    <row r="26" spans="1:6" ht="15.75" thickBot="1" x14ac:dyDescent="0.3">
      <c r="A26" s="4">
        <v>13</v>
      </c>
      <c r="B26" s="8" t="s">
        <v>18</v>
      </c>
      <c r="C26" s="9">
        <v>126</v>
      </c>
      <c r="D26" s="6">
        <v>4</v>
      </c>
      <c r="E26" s="6">
        <v>16</v>
      </c>
      <c r="F26" s="18">
        <f t="shared" si="0"/>
        <v>0</v>
      </c>
    </row>
    <row r="27" spans="1:6" ht="15.75" thickBot="1" x14ac:dyDescent="0.3">
      <c r="A27" s="4">
        <v>14</v>
      </c>
      <c r="B27" s="5" t="s">
        <v>19</v>
      </c>
      <c r="C27" s="6">
        <v>224</v>
      </c>
      <c r="D27" s="6">
        <v>4</v>
      </c>
      <c r="E27" s="6">
        <v>24</v>
      </c>
      <c r="F27" s="18">
        <f t="shared" si="0"/>
        <v>0</v>
      </c>
    </row>
    <row r="28" spans="1:6" ht="15.75" thickBot="1" x14ac:dyDescent="0.3">
      <c r="A28" s="4">
        <v>15</v>
      </c>
      <c r="B28" s="5" t="s">
        <v>20</v>
      </c>
      <c r="C28" s="6">
        <v>4824</v>
      </c>
      <c r="D28" s="6">
        <v>3</v>
      </c>
      <c r="E28" s="6">
        <v>16</v>
      </c>
      <c r="F28" s="18">
        <f t="shared" si="0"/>
        <v>0</v>
      </c>
    </row>
    <row r="29" spans="1:6" ht="15.75" thickBot="1" x14ac:dyDescent="0.3">
      <c r="A29" s="4">
        <v>16</v>
      </c>
      <c r="B29" s="5" t="s">
        <v>21</v>
      </c>
      <c r="C29" s="6">
        <v>102</v>
      </c>
      <c r="D29" s="6">
        <v>1</v>
      </c>
      <c r="E29" s="6">
        <v>8</v>
      </c>
      <c r="F29" s="18">
        <f t="shared" si="0"/>
        <v>0</v>
      </c>
    </row>
    <row r="30" spans="1:6" ht="15.75" thickBot="1" x14ac:dyDescent="0.3">
      <c r="A30" s="4">
        <v>17</v>
      </c>
      <c r="B30" s="5" t="s">
        <v>22</v>
      </c>
      <c r="C30" s="6">
        <v>275</v>
      </c>
      <c r="D30" s="6">
        <v>4</v>
      </c>
      <c r="E30" s="6">
        <v>8</v>
      </c>
      <c r="F30" s="18">
        <f t="shared" si="0"/>
        <v>0</v>
      </c>
    </row>
    <row r="31" spans="1:6" ht="15.75" thickBot="1" x14ac:dyDescent="0.3">
      <c r="A31" s="4">
        <v>18</v>
      </c>
      <c r="B31" s="5" t="s">
        <v>23</v>
      </c>
      <c r="C31" s="6">
        <v>100</v>
      </c>
      <c r="D31" s="6">
        <v>1</v>
      </c>
      <c r="E31" s="6">
        <v>7.8</v>
      </c>
      <c r="F31" s="18">
        <f t="shared" si="0"/>
        <v>0</v>
      </c>
    </row>
    <row r="32" spans="1:6" ht="15.75" thickBot="1" x14ac:dyDescent="0.3">
      <c r="A32" s="4">
        <v>19</v>
      </c>
      <c r="B32" s="5" t="s">
        <v>24</v>
      </c>
      <c r="C32" s="6">
        <v>1100</v>
      </c>
      <c r="D32" s="6">
        <v>8</v>
      </c>
      <c r="E32" s="6">
        <v>16</v>
      </c>
      <c r="F32" s="18">
        <f t="shared" si="0"/>
        <v>0</v>
      </c>
    </row>
    <row r="33" spans="1:8" ht="15.75" thickBot="1" x14ac:dyDescent="0.3">
      <c r="A33" s="4">
        <v>20</v>
      </c>
      <c r="B33" s="5" t="s">
        <v>25</v>
      </c>
      <c r="C33" s="6">
        <v>180</v>
      </c>
      <c r="D33" s="6">
        <v>6</v>
      </c>
      <c r="E33" s="6">
        <v>8</v>
      </c>
      <c r="F33" s="18">
        <f t="shared" si="0"/>
        <v>0</v>
      </c>
    </row>
    <row r="34" spans="1:8" ht="15.75" thickBot="1" x14ac:dyDescent="0.3">
      <c r="A34" s="4">
        <v>21</v>
      </c>
      <c r="B34" s="5" t="s">
        <v>26</v>
      </c>
      <c r="C34" s="6">
        <v>80</v>
      </c>
      <c r="D34" s="6">
        <v>4</v>
      </c>
      <c r="E34" s="6">
        <v>7.8</v>
      </c>
      <c r="F34" s="18">
        <f t="shared" si="0"/>
        <v>0</v>
      </c>
    </row>
    <row r="35" spans="1:8" ht="15.75" thickBot="1" x14ac:dyDescent="0.3">
      <c r="A35" s="4">
        <v>22</v>
      </c>
      <c r="B35" s="5" t="s">
        <v>27</v>
      </c>
      <c r="C35" s="6">
        <v>500</v>
      </c>
      <c r="D35" s="6">
        <v>2</v>
      </c>
      <c r="E35" s="6">
        <v>16</v>
      </c>
      <c r="F35" s="18">
        <f t="shared" si="0"/>
        <v>0</v>
      </c>
    </row>
    <row r="36" spans="1:8" ht="15.75" thickBot="1" x14ac:dyDescent="0.3">
      <c r="A36" s="4">
        <v>23</v>
      </c>
      <c r="B36" s="5" t="s">
        <v>28</v>
      </c>
      <c r="C36" s="6">
        <v>163</v>
      </c>
      <c r="D36" s="6">
        <v>4</v>
      </c>
      <c r="E36" s="6">
        <v>24</v>
      </c>
      <c r="F36" s="18">
        <f t="shared" si="0"/>
        <v>0</v>
      </c>
    </row>
    <row r="37" spans="1:8" ht="15.75" thickBot="1" x14ac:dyDescent="0.3">
      <c r="A37" s="4">
        <v>24</v>
      </c>
      <c r="B37" s="5" t="s">
        <v>29</v>
      </c>
      <c r="C37" s="6">
        <v>2223</v>
      </c>
      <c r="D37" s="6">
        <v>8</v>
      </c>
      <c r="E37" s="6">
        <v>34</v>
      </c>
      <c r="F37" s="18">
        <f t="shared" si="0"/>
        <v>0</v>
      </c>
    </row>
    <row r="38" spans="1:8" ht="15.75" thickBot="1" x14ac:dyDescent="0.3">
      <c r="A38" s="4">
        <v>25</v>
      </c>
      <c r="B38" s="5" t="s">
        <v>30</v>
      </c>
      <c r="C38" s="6">
        <v>10140</v>
      </c>
      <c r="D38" s="6">
        <v>4</v>
      </c>
      <c r="E38" s="6">
        <v>8</v>
      </c>
      <c r="F38" s="18">
        <f t="shared" si="0"/>
        <v>0</v>
      </c>
    </row>
    <row r="39" spans="1:8" ht="15.75" thickBot="1" x14ac:dyDescent="0.3">
      <c r="A39" s="4">
        <v>26</v>
      </c>
      <c r="B39" s="5" t="s">
        <v>31</v>
      </c>
      <c r="C39" s="6">
        <v>512</v>
      </c>
      <c r="D39" s="6">
        <v>8</v>
      </c>
      <c r="E39" s="6">
        <v>16</v>
      </c>
      <c r="F39" s="18">
        <f t="shared" si="0"/>
        <v>0</v>
      </c>
      <c r="H39" s="20"/>
    </row>
    <row r="40" spans="1:8" ht="16.5" thickBot="1" x14ac:dyDescent="0.3">
      <c r="A40" s="10"/>
      <c r="B40" s="11" t="s">
        <v>32</v>
      </c>
      <c r="C40" s="12">
        <v>22391</v>
      </c>
      <c r="D40" s="12">
        <v>104</v>
      </c>
      <c r="E40" s="12">
        <v>325.5</v>
      </c>
      <c r="F40" s="30">
        <f t="shared" si="0"/>
        <v>0</v>
      </c>
      <c r="H40" s="20"/>
    </row>
    <row r="41" spans="1:8" ht="15.75" thickBot="1" x14ac:dyDescent="0.3"/>
    <row r="42" spans="1:8" ht="30.75" thickBot="1" x14ac:dyDescent="0.3">
      <c r="A42" s="1" t="s">
        <v>0</v>
      </c>
      <c r="B42" s="2" t="s">
        <v>1</v>
      </c>
      <c r="C42" s="2" t="s">
        <v>2</v>
      </c>
      <c r="D42" s="3" t="s">
        <v>3</v>
      </c>
      <c r="E42" s="2" t="s">
        <v>4</v>
      </c>
      <c r="F42" s="3" t="s">
        <v>5</v>
      </c>
      <c r="G42" s="3" t="s">
        <v>33</v>
      </c>
      <c r="H42" s="3" t="s">
        <v>34</v>
      </c>
    </row>
    <row r="43" spans="1:8" ht="15.75" thickBot="1" x14ac:dyDescent="0.3">
      <c r="A43" s="4">
        <v>1</v>
      </c>
      <c r="B43" s="5" t="s">
        <v>35</v>
      </c>
      <c r="C43" s="13">
        <v>118</v>
      </c>
      <c r="D43" s="6">
        <v>1</v>
      </c>
      <c r="E43" s="6">
        <v>3.9</v>
      </c>
      <c r="F43" s="18">
        <f t="shared" ref="F43" si="1">($C$9*D43)+($C$10*E43)+($C$11*C43)</f>
        <v>0</v>
      </c>
      <c r="G43" s="18">
        <f>F43*19%</f>
        <v>0</v>
      </c>
      <c r="H43" s="18">
        <f>F43+G43</f>
        <v>0</v>
      </c>
    </row>
    <row r="44" spans="1:8" ht="15.75" thickBot="1" x14ac:dyDescent="0.3">
      <c r="A44" s="4">
        <v>2</v>
      </c>
      <c r="B44" s="5" t="s">
        <v>36</v>
      </c>
      <c r="C44" s="13">
        <v>255</v>
      </c>
      <c r="D44" s="6">
        <v>2</v>
      </c>
      <c r="E44" s="6">
        <v>3.1</v>
      </c>
      <c r="F44" s="18">
        <f t="shared" ref="F44:F47" si="2">($C$9*D44)+($C$10*E44)+($C$11*C44)</f>
        <v>0</v>
      </c>
      <c r="G44" s="18">
        <f t="shared" ref="G44:G47" si="3">F44*19%</f>
        <v>0</v>
      </c>
      <c r="H44" s="18">
        <f t="shared" ref="H44:H47" si="4">F44+G44</f>
        <v>0</v>
      </c>
    </row>
    <row r="45" spans="1:8" ht="15.75" thickBot="1" x14ac:dyDescent="0.3">
      <c r="A45" s="4">
        <v>3</v>
      </c>
      <c r="B45" s="5" t="s">
        <v>37</v>
      </c>
      <c r="C45" s="13">
        <v>80</v>
      </c>
      <c r="D45" s="6">
        <v>2</v>
      </c>
      <c r="E45" s="6">
        <v>7.8</v>
      </c>
      <c r="F45" s="18">
        <f t="shared" si="2"/>
        <v>0</v>
      </c>
      <c r="G45" s="18">
        <f t="shared" si="3"/>
        <v>0</v>
      </c>
      <c r="H45" s="18">
        <f t="shared" si="4"/>
        <v>0</v>
      </c>
    </row>
    <row r="46" spans="1:8" ht="15.75" thickBot="1" x14ac:dyDescent="0.3">
      <c r="A46" s="4">
        <v>4</v>
      </c>
      <c r="B46" s="5" t="s">
        <v>38</v>
      </c>
      <c r="C46" s="13">
        <v>40</v>
      </c>
      <c r="D46" s="6">
        <v>1</v>
      </c>
      <c r="E46" s="6">
        <v>5.3</v>
      </c>
      <c r="F46" s="18">
        <f t="shared" si="2"/>
        <v>0</v>
      </c>
      <c r="G46" s="18">
        <f t="shared" si="3"/>
        <v>0</v>
      </c>
      <c r="H46" s="18">
        <f t="shared" si="4"/>
        <v>0</v>
      </c>
    </row>
    <row r="47" spans="1:8" ht="15.75" thickBot="1" x14ac:dyDescent="0.3">
      <c r="A47" s="4">
        <v>5</v>
      </c>
      <c r="B47" s="5" t="s">
        <v>39</v>
      </c>
      <c r="C47" s="13">
        <v>130</v>
      </c>
      <c r="D47" s="6">
        <v>1</v>
      </c>
      <c r="E47" s="6">
        <v>8</v>
      </c>
      <c r="F47" s="18">
        <f t="shared" si="2"/>
        <v>0</v>
      </c>
      <c r="G47" s="18">
        <f t="shared" si="3"/>
        <v>0</v>
      </c>
      <c r="H47" s="18">
        <f t="shared" si="4"/>
        <v>0</v>
      </c>
    </row>
    <row r="48" spans="1:8" ht="16.5" thickBot="1" x14ac:dyDescent="0.3">
      <c r="A48" s="10"/>
      <c r="B48" s="11" t="s">
        <v>32</v>
      </c>
      <c r="C48" s="14">
        <v>623</v>
      </c>
      <c r="D48" s="12">
        <v>7</v>
      </c>
      <c r="E48" s="12">
        <v>28.1</v>
      </c>
      <c r="F48" s="30">
        <f t="shared" ref="F48" si="5">($C$9*D48)+($C$10*E48)+($C$11*C48)</f>
        <v>0</v>
      </c>
      <c r="G48" s="30">
        <f t="shared" ref="G48" si="6">F48*19%</f>
        <v>0</v>
      </c>
      <c r="H48" s="30">
        <f t="shared" ref="H48" si="7">F48+G48</f>
        <v>0</v>
      </c>
    </row>
    <row r="50" spans="2:6" ht="15" customHeight="1" thickBot="1" x14ac:dyDescent="0.3"/>
    <row r="51" spans="2:6" ht="15.75" thickBot="1" x14ac:dyDescent="0.3">
      <c r="B51" s="1" t="s">
        <v>0</v>
      </c>
      <c r="C51" s="2" t="s">
        <v>46</v>
      </c>
      <c r="D51" s="3" t="s">
        <v>5</v>
      </c>
      <c r="E51" s="3" t="s">
        <v>33</v>
      </c>
      <c r="F51" s="3" t="s">
        <v>34</v>
      </c>
    </row>
    <row r="52" spans="2:6" ht="102.75" customHeight="1" thickBot="1" x14ac:dyDescent="0.3">
      <c r="B52" s="4">
        <v>1</v>
      </c>
      <c r="C52" s="19" t="s">
        <v>47</v>
      </c>
      <c r="D52" s="23">
        <v>0</v>
      </c>
      <c r="E52" s="7">
        <f>D52*19%</f>
        <v>0</v>
      </c>
      <c r="F52" s="18">
        <f>D52+E52</f>
        <v>0</v>
      </c>
    </row>
    <row r="54" spans="2:6" x14ac:dyDescent="0.25">
      <c r="B54" s="24"/>
      <c r="C54" s="27" t="s">
        <v>50</v>
      </c>
      <c r="D54" s="27" t="s">
        <v>51</v>
      </c>
    </row>
    <row r="55" spans="2:6" ht="18.75" x14ac:dyDescent="0.3">
      <c r="B55" s="28" t="s">
        <v>49</v>
      </c>
      <c r="C55" s="29">
        <f>F40+H48+F52</f>
        <v>0</v>
      </c>
      <c r="D55" s="29">
        <f>C55*36</f>
        <v>0</v>
      </c>
    </row>
    <row r="57" spans="2:6" ht="56.25" x14ac:dyDescent="0.25">
      <c r="B57" s="28" t="s">
        <v>55</v>
      </c>
      <c r="C57" s="39"/>
    </row>
  </sheetData>
  <sheetProtection algorithmName="SHA-512" hashValue="S+89X95GhbZlBlrIe7d3p5AmxB8Q7lSeBXDnI2fFiAzA0LoJhJbZpkTI9dpw6BVCnIWf/xPVzMnWioBSVPoiGg==" saltValue="W57h6Gjl80p/WnVcfGlb5w==" spinCount="100000" sheet="1" formatCells="0" formatColumns="0" formatRows="0" insertColumns="0" insertRows="0" insertHyperlinks="0" deleteColumns="0" deleteRows="0" sort="0" autoFilter="0" pivotTables="0"/>
  <protectedRanges>
    <protectedRange sqref="C57" name="Rango5"/>
    <protectedRange sqref="C5:D5" name="Rango3"/>
    <protectedRange sqref="C9:C11" name="Rango1"/>
    <protectedRange sqref="D52" name="Rango2"/>
    <protectedRange sqref="F5" name="Rango4"/>
  </protectedRanges>
  <mergeCells count="5">
    <mergeCell ref="B7:C7"/>
    <mergeCell ref="A2:F2"/>
    <mergeCell ref="A3:F3"/>
    <mergeCell ref="A5:B5"/>
    <mergeCell ref="C5:D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OfertaEconomica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Orlando Gonzalez Jaimes</dc:creator>
  <cp:lastModifiedBy>Wilson Orlando Gonzalez Jaimes</cp:lastModifiedBy>
  <dcterms:created xsi:type="dcterms:W3CDTF">2024-01-11T14:03:21Z</dcterms:created>
  <dcterms:modified xsi:type="dcterms:W3CDTF">2024-01-11T22:05:39Z</dcterms:modified>
</cp:coreProperties>
</file>