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172.16.1.3\juridica\CONTRATOS NUMERADOS\2024\EQUIPOS BIOMEDICOS Y MOBILIARIO HOSPITALARIO\"/>
    </mc:Choice>
  </mc:AlternateContent>
  <xr:revisionPtr revIDLastSave="0" documentId="13_ncr:1_{23B4391A-1709-4B53-8150-9737252D5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vo Diligenciamiento" sheetId="14" r:id="rId1"/>
    <sheet name="BIOIMPEDANCIOMETRIA OCTOPOLAR" sheetId="23" r:id="rId2"/>
    <sheet name="CAMAS HOSPITALARIAS" sheetId="3" r:id="rId3"/>
    <sheet name="COLCHONES" sheetId="18" r:id="rId4"/>
    <sheet name="CRIOSTATO" sheetId="15" r:id="rId5"/>
    <sheet name="ECOCARDIOGRAFO" sheetId="7" r:id="rId6"/>
    <sheet name="ECOGRAFO RADIOLOGIA" sheetId="8" r:id="rId7"/>
    <sheet name="ELECTROCARDIOGRAFO " sheetId="19" r:id="rId8"/>
    <sheet name="EQUIPO PARA BAROMETRÍA" sheetId="21" r:id="rId9"/>
    <sheet name="ERGOESPIROMETRO" sheetId="20" r:id="rId10"/>
    <sheet name="KIT DE PRUEBA FMS " sheetId="22" r:id="rId11"/>
    <sheet name="LITOTRIPTOR" sheetId="4" r:id="rId12"/>
    <sheet name="LITOTRIPTOR LASER" sheetId="13" r:id="rId13"/>
    <sheet name="MESA CIRUGIA " sheetId="12" r:id="rId14"/>
    <sheet name="NASOFIBROLARINGOSCOPIO" sheetId="6" r:id="rId15"/>
    <sheet name="PROCESADOR DE TEJIDOS" sheetId="2" r:id="rId16"/>
    <sheet name="MESAS DE NOCHE" sheetId="16" r:id="rId17"/>
    <sheet name="TERMOMETRO CONGELADOR DE TEJIDO" sheetId="5" r:id="rId18"/>
    <sheet name="URETEROSCOPIO FLEXIBLE DIGITAL" sheetId="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8" l="1"/>
  <c r="F13" i="2"/>
  <c r="G13" i="2" s="1"/>
  <c r="H13" i="2" s="1"/>
  <c r="I13" i="2" s="1"/>
  <c r="I20" i="7"/>
  <c r="I21" i="7"/>
  <c r="I22" i="7"/>
  <c r="F14" i="23"/>
  <c r="F14" i="22"/>
  <c r="G14" i="22" s="1"/>
  <c r="H14" i="22" s="1"/>
  <c r="I14" i="22" s="1"/>
  <c r="F14" i="21"/>
  <c r="G14" i="21" s="1"/>
  <c r="H14" i="21" s="1"/>
  <c r="I14" i="21" s="1"/>
  <c r="F14" i="20"/>
  <c r="F14" i="19"/>
  <c r="G14" i="23" l="1"/>
  <c r="H14" i="23" s="1"/>
  <c r="I14" i="23" s="1"/>
  <c r="G14" i="20"/>
  <c r="H14" i="20" s="1"/>
  <c r="I14" i="20" s="1"/>
  <c r="G14" i="19"/>
  <c r="H14" i="19" s="1"/>
  <c r="I14" i="19" s="1"/>
  <c r="F14" i="18"/>
  <c r="G14" i="18" s="1"/>
  <c r="H14" i="18" s="1"/>
  <c r="I14" i="18" s="1"/>
  <c r="F14" i="16"/>
  <c r="F13" i="15"/>
  <c r="G13" i="15" s="1"/>
  <c r="H13" i="15" s="1"/>
  <c r="I13" i="15" s="1"/>
  <c r="G14" i="16" l="1"/>
  <c r="H14" i="16" s="1"/>
  <c r="I14" i="16" s="1"/>
  <c r="F14" i="12" l="1"/>
  <c r="G14" i="12" s="1"/>
  <c r="F13" i="13"/>
  <c r="H14" i="12" l="1"/>
  <c r="I14" i="12" s="1"/>
  <c r="G13" i="13"/>
  <c r="H13" i="13" s="1"/>
  <c r="I13" i="13" s="1"/>
  <c r="F14" i="9" l="1"/>
  <c r="G14" i="9" s="1"/>
  <c r="F14" i="8"/>
  <c r="H14" i="8" s="1"/>
  <c r="I14" i="8" s="1"/>
  <c r="F14" i="7"/>
  <c r="F13" i="4"/>
  <c r="F14" i="6"/>
  <c r="F14" i="5"/>
  <c r="F14" i="3"/>
  <c r="H14" i="9" l="1"/>
  <c r="I14" i="9" s="1"/>
  <c r="G14" i="7"/>
  <c r="H14" i="7" s="1"/>
  <c r="I14" i="7" s="1"/>
  <c r="I19" i="7" s="1"/>
  <c r="G13" i="4"/>
  <c r="H13" i="4" s="1"/>
  <c r="I13" i="4" s="1"/>
  <c r="G14" i="6"/>
  <c r="H14" i="6" s="1"/>
  <c r="I14" i="6" s="1"/>
  <c r="G14" i="5"/>
  <c r="H14" i="5" s="1"/>
  <c r="I14" i="5" s="1"/>
  <c r="G14" i="3"/>
  <c r="H14" i="3" s="1"/>
  <c r="I14" i="3" s="1"/>
</calcChain>
</file>

<file path=xl/sharedStrings.xml><?xml version="1.0" encoding="utf-8"?>
<sst xmlns="http://schemas.openxmlformats.org/spreadsheetml/2006/main" count="421" uniqueCount="84">
  <si>
    <t>Item</t>
  </si>
  <si>
    <t xml:space="preserve">DESCRIPCION DE REQUERIMIENTOS </t>
  </si>
  <si>
    <t>VALOR UNITARIO</t>
  </si>
  <si>
    <t>VALOR UNITARIO IVA INCLUIDO</t>
  </si>
  <si>
    <t>OBSERVACIONES DEL PROVEEDOR</t>
  </si>
  <si>
    <t>EMPRESA / OFERENTE:</t>
  </si>
  <si>
    <t>NIT:</t>
  </si>
  <si>
    <t>NUMERO DE CONTACTO :</t>
  </si>
  <si>
    <t xml:space="preserve">DESCRIPCIÓN </t>
  </si>
  <si>
    <t>CANT</t>
  </si>
  <si>
    <t xml:space="preserve">CORPORACIÓN SALUD UN </t>
  </si>
  <si>
    <t>HOSPITAL UNIVERSITARIO NACIONAL</t>
  </si>
  <si>
    <t xml:space="preserve">Instrucciones de diligenciamiento archivo </t>
  </si>
  <si>
    <t>Nombre de la columna</t>
  </si>
  <si>
    <t>Descripción</t>
  </si>
  <si>
    <t>ÍTEM</t>
  </si>
  <si>
    <t>Corresponde al número del ítem a cotizar</t>
  </si>
  <si>
    <t>CODIGO INSTITUCIONAL [HUN]</t>
  </si>
  <si>
    <t>Código interno del Hospital Universitario Nacional HUN</t>
  </si>
  <si>
    <t>VALOR UNITARIO BRUTO</t>
  </si>
  <si>
    <t>Se consigna el valor de unidad de medida, no valor presentacion comercial.</t>
  </si>
  <si>
    <t>DESCUENTO COMERCIAL SI/NO</t>
  </si>
  <si>
    <t>Corresponde a si el producto tiene o no descuento comercial</t>
  </si>
  <si>
    <t>% DESCUENTO COMERCIAL</t>
  </si>
  <si>
    <t>Corresponde al descuento comercial otorgado en caso de que en el anterior item haya indicado que si cuenta con este</t>
  </si>
  <si>
    <t>VALOR UNITARIO NETO CON DCTO COMERCIAL</t>
  </si>
  <si>
    <t>Se consigna el valor de unidad de medida (no valor presentacion comercial) con el descuento comercial incluido</t>
  </si>
  <si>
    <t>VALOR IVA UNITARIO (EN PESOS)</t>
  </si>
  <si>
    <t>Corresponde al valor en pesos del impuesto al valor agregado sea exento o gravado</t>
  </si>
  <si>
    <t>VALOR NETO UNITARIO CON IVA</t>
  </si>
  <si>
    <t xml:space="preserve">Corresponde a la sumatoria del valor unitario neto con descuento comercial + valor IVA </t>
  </si>
  <si>
    <t>Corresponde a la operación entre el valor neto unitario con IVA por las cantidades promedio cantidad anual proyectada</t>
  </si>
  <si>
    <t>Relacionar las observaciones que considere el proponente de la oferta</t>
  </si>
  <si>
    <t>Diligenciar toda la información requerida.</t>
  </si>
  <si>
    <t>Nota: No se tendrá en cuenta para evaluación, las propuestas que no tengan diligenciados los campos en su totalidad</t>
  </si>
  <si>
    <t xml:space="preserve">CANT </t>
  </si>
  <si>
    <t>NOMBRE DE CONTACTO:</t>
  </si>
  <si>
    <t>CORREO DE CONTACTO :</t>
  </si>
  <si>
    <t xml:space="preserve">DESCRIPCIÓN DE REQUERIMIENTOS </t>
  </si>
  <si>
    <t>Corresponde a la descripción del bien a comprar o contratar indicando las especificaciones de los parámetros técnicos y médicos, incluyendo variaciones permitibles, descripción general que componen el dispositivo de hemodinamia</t>
  </si>
  <si>
    <t xml:space="preserve">Corresponde a las cantidades a comprar o contratar </t>
  </si>
  <si>
    <t xml:space="preserve">VR UNT CON DCTO </t>
  </si>
  <si>
    <t xml:space="preserve">IVA </t>
  </si>
  <si>
    <t xml:space="preserve">TOTAL EQUIPO </t>
  </si>
  <si>
    <t xml:space="preserve">TOTAL CONSUMIBLES </t>
  </si>
  <si>
    <t>VALOR NETO COMPRA O CONTRATACION</t>
  </si>
  <si>
    <t>TEIMPO DE ENTREGA</t>
  </si>
  <si>
    <t xml:space="preserve">GARANTIA </t>
  </si>
  <si>
    <t>FORMA DE PAGO</t>
  </si>
  <si>
    <t xml:space="preserve">TOTAL MANTENIMIENTO </t>
  </si>
  <si>
    <t>TOTAL REPUESTOS Y ACCESORIOS</t>
  </si>
  <si>
    <t>DCTO COMERCIAL %</t>
  </si>
  <si>
    <t xml:space="preserve">DCTO COMERCIAL % </t>
  </si>
  <si>
    <r>
      <rPr>
        <b/>
        <sz val="10"/>
        <rFont val="Calibri"/>
        <family val="2"/>
        <scheme val="minor"/>
      </rPr>
      <t xml:space="preserve">COLCHON ANTIESCARA ESTÁNDAR </t>
    </r>
    <r>
      <rPr>
        <sz val="10"/>
        <rFont val="Calibri"/>
        <family val="2"/>
        <scheme val="minor"/>
      </rPr>
      <t xml:space="preserve">
MATERIAL: Impermeable 100%, Antiescaras 
DIMENSIONES: Entre 13 a 16 cm
MEDIDAS: A: 85 cm H: 16 cm L: 190 cm 
FORRO EXTERNO: Su funda se adapta a la espuma monobloque, con cocido sellado a la entrada de líquidos, garantiza una mayor durabilidad del núcleo de espuma.
DENSIDAD: densidad de 30 
TECNOLOGIA ESPUMA: monobloque y funda, que garantiza un ajuste perfecto en la
cama, adaptandose perfectamente a la forma, gracias a pliegues en la parte inferior
prolongando su funcionalidad y duración.</t>
    </r>
  </si>
  <si>
    <r>
      <rPr>
        <b/>
        <sz val="10"/>
        <rFont val="Calibri"/>
        <family val="2"/>
      </rPr>
      <t>PROCESADOR DE TEJIDOS</t>
    </r>
    <r>
      <rPr>
        <sz val="10"/>
        <rFont val="Calibri"/>
        <family val="2"/>
      </rPr>
      <t xml:space="preserve">
</t>
    </r>
    <r>
      <rPr>
        <b/>
        <u/>
        <sz val="10"/>
        <rFont val="Calibri"/>
        <family val="2"/>
      </rPr>
      <t>CARACTERISTICAS TÉCNICAS DE MODOS Y CAPACIDADES:</t>
    </r>
    <r>
      <rPr>
        <sz val="10"/>
        <rFont val="Calibri"/>
        <family val="2"/>
      </rPr>
      <t xml:space="preserve">
- Capacidad de procesamiento: Mínima de 300 bloques por lote.
- Cero emisiones: Diseño cerrado que previene la emisión de vapores y agentes químicos al ambiente.
- Rutinas de proceso programables: Posibilidad de modificar y personalizar estas rutinas según las necesidades específicas del laboratorio.
- Trazabilidad de muestras: Sistema que permita el seguimiento y la trazabilidad completa de cada muestra durante todo el proceso.
</t>
    </r>
    <r>
      <rPr>
        <b/>
        <u/>
        <sz val="10"/>
        <rFont val="Calibri"/>
        <family val="2"/>
      </rPr>
      <t>CARACTERISTICAS TÉCNICAS DE ALIMENTACIÓN:</t>
    </r>
    <r>
      <rPr>
        <sz val="10"/>
        <rFont val="Calibri"/>
        <family val="2"/>
      </rPr>
      <t xml:space="preserve">
- Voltaje : 110V- 120V
- Fecuencia: 50 - 60 hz
- Baterías Internas con autonomia Minima de 2 Horas
- En caso de requerir tranformador este debe estar incluido en la oferta
- Se requiere  Visita de pre-instalación.
</t>
    </r>
    <r>
      <rPr>
        <b/>
        <u/>
        <sz val="10"/>
        <rFont val="Calibri"/>
        <family val="2"/>
      </rPr>
      <t>LIMPIEZA Y MANTENIMIENTO:</t>
    </r>
    <r>
      <rPr>
        <sz val="10"/>
        <rFont val="Calibri"/>
        <family val="2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u/>
        <sz val="10"/>
        <rFont val="Calibri"/>
        <family val="2"/>
      </rPr>
      <t xml:space="preserve"> FACILIDAD DE USO:</t>
    </r>
    <r>
      <rPr>
        <sz val="10"/>
        <rFont val="Calibri"/>
        <family val="2"/>
      </rPr>
      <t xml:space="preserve">
- Interfaz de Usuario Intuitiva: Facilita el uso del procesador de tejidos y reduce la curva de aprendizje
- Pantalla táctil o panel de control intuitivo.
- Software fácil de usar para la programación y monitoreo de los procesos.
</t>
    </r>
    <r>
      <rPr>
        <b/>
        <u/>
        <sz val="10"/>
        <rFont val="Calibri"/>
        <family val="2"/>
      </rPr>
      <t>CARACTERISTICAS DE SEGURIDAD:</t>
    </r>
    <r>
      <rPr>
        <sz val="10"/>
        <rFont val="Calibri"/>
        <family val="2"/>
      </rPr>
      <t xml:space="preserve">
 - Sistemas de seguridad para el manejo de químicos y muestras.
 - Alarmas y notificaciones en caso de fallos o errores.
</t>
    </r>
    <r>
      <rPr>
        <b/>
        <u/>
        <sz val="10"/>
        <rFont val="Calibri"/>
        <family val="2"/>
      </rPr>
      <t>CONECTIVIDAD, COMPATIBILIDAD Y ALMACENAMIENTO DE DATOS:</t>
    </r>
    <r>
      <rPr>
        <sz val="10"/>
        <rFont val="Calibri"/>
        <family val="2"/>
      </rPr>
      <t xml:space="preserve">
- Capacidad de almacenamiento y salida de datos históricos de los procesos para auditorías y análisis.
- Compatibilidad con diversos reactivos: Capacidad para trabajar con una amplia gama de reactivos usados en el procesamiento de tejidos.
</t>
    </r>
    <r>
      <rPr>
        <b/>
        <u/>
        <sz val="10"/>
        <rFont val="Calibri"/>
        <family val="2"/>
      </rPr>
      <t>SERVICIO POST-VENTA Y SOPORTE TÉCNICO:</t>
    </r>
    <r>
      <rPr>
        <sz val="10"/>
        <rFont val="Calibri"/>
        <family val="2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del laboratorio y técnico durante el tiempo de garantía. 
- Servicio post-venta eficiente con disponibilidad de repuestos.</t>
    </r>
  </si>
  <si>
    <r>
      <rPr>
        <b/>
        <sz val="10"/>
        <rFont val="Calibri"/>
        <family val="2"/>
        <scheme val="minor"/>
      </rPr>
      <t xml:space="preserve">CRIOSTATO
</t>
    </r>
    <r>
      <rPr>
        <b/>
        <u/>
        <sz val="10"/>
        <rFont val="Calibri"/>
        <family val="2"/>
        <scheme val="minor"/>
      </rPr>
      <t>CARACTERISTICAS TÉCNICAS DE MODOS Y CAPACIDADES: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
1. Rango  y control de Temperatura Ajustable:</t>
    </r>
    <r>
      <rPr>
        <sz val="10"/>
        <rFont val="Calibri"/>
        <family val="2"/>
        <scheme val="minor"/>
      </rPr>
      <t xml:space="preserve">
    - Temperatura mínima: Debe alcanzar temperaturas lo suficientemente bajas según sus necesidades (por ejemplo, -20°C, -80°C, -150°C o incluso más bajas).
    - Estabilidad de temperatura: Precisión y estabilidad de la temperatura en el rango deseado.
    - Sistema de control: Mecanismos para ajustar y mantener la temperatura deseada (controladores PID, interfaces digitales, software de control, etc.).
    - Sensores de temperatura: Tipos y precisión de los sensores incluidos (termopares, diodos de temperatura, RTD).
</t>
    </r>
    <r>
      <rPr>
        <b/>
        <sz val="10"/>
        <rFont val="Calibri"/>
        <family val="2"/>
        <scheme val="minor"/>
      </rPr>
      <t>2. Capacidad de Enfriamiento:</t>
    </r>
    <r>
      <rPr>
        <sz val="10"/>
        <rFont val="Calibri"/>
        <family val="2"/>
        <scheme val="minor"/>
      </rPr>
      <t xml:space="preserve">
    - Velocidad de enfriamiento: Tiempo requerido para alcanzar la temperatura mínima desde la temperatura ambiente.
    - Capacidad de carga térmica: Máxima cantidad de calor que el criostato puede remover.
</t>
    </r>
    <r>
      <rPr>
        <b/>
        <sz val="10"/>
        <rFont val="Calibri"/>
        <family val="2"/>
        <scheme val="minor"/>
      </rPr>
      <t>3. Tipo de Criostato:</t>
    </r>
    <r>
      <rPr>
        <sz val="10"/>
        <rFont val="Calibri"/>
        <family val="2"/>
        <scheme val="minor"/>
      </rPr>
      <t xml:space="preserve">
   - Criostatos cerrados: Utilizan sistemas de refrigeración mecánica sin la necesidad de líquidos criogénicos.
</t>
    </r>
    <r>
      <rPr>
        <b/>
        <u/>
        <sz val="10"/>
        <rFont val="Calibri"/>
        <family val="2"/>
        <scheme val="minor"/>
      </rPr>
      <t>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Horas
- En caso de requerir tranformador este debe estar incluido en la oferta
- Se requiere  Visita de pre-instalación. 
- Tamaño y Dimensiones: Se requiere visita de pre-instalación
</t>
    </r>
    <r>
      <rPr>
        <b/>
        <u/>
        <sz val="10"/>
        <rFont val="Calibri"/>
        <family val="2"/>
        <scheme val="minor"/>
      </rPr>
      <t xml:space="preserve">COMPATIBILIDAD Y CONECTIVIDAD:
</t>
    </r>
    <r>
      <rPr>
        <sz val="10"/>
        <rFont val="Calibri"/>
        <family val="2"/>
        <scheme val="minor"/>
      </rPr>
      <t xml:space="preserve">- Facilidad en Integración: Capacidad para integrarse con otros equipos de laboratorio comomicroscopios, espectrómetros, entre otros. 
- Conectividad: Puertos y opciones de comunicación (USB, Ethernet, GPIB).
-Almacenamiento y Gestión de la información: Capacidad para almacenar y gestionar datos de manera eficiente con memoria interna.
- Puertos y Conectividad Inalámbrica: Para transferir datos y actualizar el software fácilmente.
</t>
    </r>
    <r>
      <rPr>
        <b/>
        <u/>
        <sz val="10"/>
        <rFont val="Calibri"/>
        <family val="2"/>
        <scheme val="minor"/>
      </rPr>
      <t>FACILIDAD DE USO:</t>
    </r>
    <r>
      <rPr>
        <sz val="10"/>
        <rFont val="Calibri"/>
        <family val="2"/>
        <scheme val="minor"/>
      </rPr>
      <t xml:space="preserve">
- Interfaz de Usuario Intuitiva: Facilita el uso del ecocardiógrafo y reduce la curva de aprendizje
</t>
    </r>
    <r>
      <rPr>
        <b/>
        <u/>
        <sz val="10"/>
        <rFont val="Calibri"/>
        <family val="2"/>
        <scheme val="minor"/>
      </rPr>
      <t xml:space="preserve">
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u/>
        <sz val="10"/>
        <rFont val="Calibri"/>
        <family val="2"/>
        <scheme val="minor"/>
      </rPr>
      <t>CARACTERISTICAS DE SEGURIDAD:</t>
    </r>
    <r>
      <rPr>
        <sz val="10"/>
        <rFont val="Calibri"/>
        <family val="2"/>
        <scheme val="minor"/>
      </rPr>
      <t xml:space="preserve">
  - Protección contra heladas: Sistemas para prevenir la acumulación de hielo.
  - Alarmas y alertas: Notificaciones en caso de fallos o problemas de temperatura.
</t>
    </r>
    <r>
      <rPr>
        <b/>
        <u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técnico y del laboratorio durante el tiempo de garantía. 
- Servicio post-venta eficiente con disponibilidad de repuestos.</t>
    </r>
  </si>
  <si>
    <r>
      <rPr>
        <b/>
        <sz val="10"/>
        <rFont val="Calibri"/>
        <family val="2"/>
        <scheme val="minor"/>
      </rPr>
      <t>NASOFIBROLARINGOSCOPIO</t>
    </r>
    <r>
      <rPr>
        <sz val="10"/>
        <rFont val="Calibri"/>
        <family val="2"/>
        <scheme val="minor"/>
      </rPr>
      <t xml:space="preserve">
RINO-FARINGO-LARINGO FIBROSCOPIO
</t>
    </r>
    <r>
      <rPr>
        <b/>
        <u/>
        <sz val="10"/>
        <rFont val="Calibri"/>
        <family val="2"/>
        <scheme val="minor"/>
      </rPr>
      <t xml:space="preserve">
CARACTERISTICAS TÉCNICAS Y CAPACIDADES:</t>
    </r>
    <r>
      <rPr>
        <sz val="10"/>
        <rFont val="Calibri"/>
        <family val="2"/>
        <scheme val="minor"/>
      </rPr>
      <t xml:space="preserve">
- </t>
    </r>
    <r>
      <rPr>
        <b/>
        <sz val="10"/>
        <rFont val="Calibri"/>
        <family val="2"/>
        <scheme val="minor"/>
      </rPr>
      <t>DIAMETRO DEL TUBO:</t>
    </r>
    <r>
      <rPr>
        <sz val="10"/>
        <rFont val="Calibri"/>
        <family val="2"/>
        <scheme val="minor"/>
      </rPr>
      <t xml:space="preserve"> Un tubo flexible y delgado (generalmente entre 3.5 mm y 5.0 mm) para minimizar el malestar del paciente y facilitar la inserción.
- </t>
    </r>
    <r>
      <rPr>
        <b/>
        <sz val="10"/>
        <rFont val="Calibri"/>
        <family val="2"/>
        <scheme val="minor"/>
      </rPr>
      <t>CAPACIDAD DE FLEXIÓN (Flexibilidad):</t>
    </r>
    <r>
      <rPr>
        <sz val="10"/>
        <rFont val="Calibri"/>
        <family val="2"/>
        <scheme val="minor"/>
      </rPr>
      <t xml:space="preserve"> Alto grado de flexión en las puntas distal y proximal para una mejor navegación en la anatomía nasal y laríngea.
Longitud de tubo. Movimientos arriba/abajo 180°/90°
Dirección Visual 0° - Angulo de visión 70°
Longitud de trabajo: 30 cm
Diametro exterior extremo distal 3.5 mm.
</t>
    </r>
    <r>
      <rPr>
        <b/>
        <sz val="10"/>
        <rFont val="Calibri"/>
        <family val="2"/>
        <scheme val="minor"/>
      </rPr>
      <t xml:space="preserve">- CAPACIDAD OPTICA: </t>
    </r>
    <r>
      <rPr>
        <sz val="10"/>
        <rFont val="Calibri"/>
        <family val="2"/>
        <scheme val="minor"/>
      </rPr>
      <t xml:space="preserve">
Angulo de visión : Un campo de visión amplio (entre 80° y 120°) para una mejor visualización de la anatomía.
Profundidad de Campo: Buena profundidad de campo para mantener enfoques claros en diferentes distancias.
</t>
    </r>
    <r>
      <rPr>
        <b/>
        <sz val="10"/>
        <rFont val="Calibri"/>
        <family val="2"/>
        <scheme val="minor"/>
      </rPr>
      <t xml:space="preserve">- CALIDAD DE IMAGEN </t>
    </r>
    <r>
      <rPr>
        <sz val="10"/>
        <rFont val="Calibri"/>
        <family val="2"/>
        <scheme val="minor"/>
      </rPr>
      <t xml:space="preserve">
Alta Resolución: Cámaras con alta resolución para obtener imágenes nítidas y detalladas de las estructuras del tracto respiratorio superior.
- Tecnología de Iluminación LED:  Iluminación clara y uniforme que minimiza el calor y mejora la visibilidad.
- Fuente de Luz Portátil:  Opciones de fuente de luz portátil para mayor versatilidad en diferentes entornos clínicos.
- Función de Video: Capacidad de grabar y reproducir videos para una mejor evaluación y documentación.
</t>
    </r>
    <r>
      <rPr>
        <b/>
        <sz val="10"/>
        <rFont val="Calibri"/>
        <family val="2"/>
        <scheme val="minor"/>
      </rPr>
      <t xml:space="preserve">-MATERIALES Y DURABILIDAD: 
</t>
    </r>
    <r>
      <rPr>
        <sz val="10"/>
        <rFont val="Calibri"/>
        <family val="2"/>
        <scheme val="minor"/>
      </rPr>
      <t xml:space="preserve">Materiales de Alta Calidad:Fabricado con materiales biocompatibles y duraderos, resistentes a la corrosión y al desgaste.
Revestimiento Anti-Fog: Previene la condensación en la lente para mantener una visión clara durante el procedimiento.
</t>
    </r>
    <r>
      <rPr>
        <b/>
        <sz val="10"/>
        <rFont val="Calibri"/>
        <family val="2"/>
        <scheme val="minor"/>
      </rPr>
      <t xml:space="preserve">
- ERGONOMIA Y USABILIDAD</t>
    </r>
    <r>
      <rPr>
        <sz val="10"/>
        <rFont val="Calibri"/>
        <family val="2"/>
        <scheme val="minor"/>
      </rPr>
      <t xml:space="preserve">
Diseño Ergonomico: Mango y controles diseñados ergonómicamente para facilitar el manejo y reducir la fatiga del operador.
Controles de Precisión: Botones y diales que permitan un ajuste preciso del ángulo y la posición del endoscopio.
</t>
    </r>
    <r>
      <rPr>
        <b/>
        <u/>
        <sz val="10"/>
        <rFont val="Calibri"/>
        <family val="2"/>
        <scheme val="minor"/>
      </rPr>
      <t xml:space="preserve">
COMPATIBILIDAD Y CONECTIVIDAD</t>
    </r>
    <r>
      <rPr>
        <sz val="10"/>
        <rFont val="Calibri"/>
        <family val="2"/>
        <scheme val="minor"/>
      </rPr>
      <t xml:space="preserve">
   - Compatibilidad con Sistemas de Video:Capacidad de conectarse a monitores externos y sistemas de grabación para una mejor visualización y documentación.
   - Interfaz Digital: Puertos USB o HDMI para transferir fácilmente imágenes y videos a dispositivos de almacenamiento o computadoras.
</t>
    </r>
    <r>
      <rPr>
        <b/>
        <u/>
        <sz val="10"/>
        <rFont val="Calibri"/>
        <family val="2"/>
        <scheme val="minor"/>
      </rPr>
      <t xml:space="preserve">ACCESORIOS Y COMPLEMENTOS INCLUIDOS
</t>
    </r>
    <r>
      <rPr>
        <sz val="10"/>
        <rFont val="Calibri"/>
        <family val="2"/>
        <scheme val="minor"/>
      </rPr>
      <t xml:space="preserve">- Canal de Biopsia: Canal de trabajo que permita la inserción de instrumentos adicionales para tomar biopsias o realizar tratamientos.
- Instrumentos Complementarios: Pinzas, cepillos y otros instrumentos que se puedan usar a través del canal de biopsia para procedimientos adicionales
- Maletín (contenedor) de transporte.
- Tampón compensador de presión.
- Téster de humedad (Prueba de Fugas)
</t>
    </r>
    <r>
      <rPr>
        <b/>
        <u/>
        <sz val="10"/>
        <rFont val="Calibri"/>
        <family val="2"/>
        <scheme val="minor"/>
      </rPr>
      <t xml:space="preserve">HIGIENE Y MANTENIMIENTO 
</t>
    </r>
    <r>
      <rPr>
        <sz val="10"/>
        <rFont val="Calibri"/>
        <family val="2"/>
        <scheme val="minor"/>
      </rPr>
      <t xml:space="preserve"> - Facilidad de Limpieza y Desinfección: Diseño que permita una limpieza y esterilización eficientes, preferiblemente con componentes desmontables.
 - Resistencia a Desinfectantes: Materiales resistentes a desinfectantes comunes para asegurar una vida útil prolongada del equipo.</t>
    </r>
    <r>
      <rPr>
        <b/>
        <u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mantenimiento.
- Garantía que cubra defectos de fabricación y funcionamiento: Minima 2 Años.
- Capacitación y Educación: Programas de formación para el personal técnico y asistencial durante el tiempo de garantía. </t>
    </r>
  </si>
  <si>
    <r>
      <rPr>
        <b/>
        <sz val="10"/>
        <rFont val="Calibri"/>
        <family val="2"/>
        <scheme val="minor"/>
      </rPr>
      <t xml:space="preserve">
URETEROSCOPIO FLEXIBLE DIGITAL (RE-USABLE)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CARACTERISTICAS TÉCNICAS:
</t>
    </r>
    <r>
      <rPr>
        <sz val="10"/>
        <rFont val="Calibri"/>
        <family val="2"/>
        <scheme val="minor"/>
      </rPr>
      <t xml:space="preserve">- Rotación de Inserción: 120° en ambas direcciones (izquierda y derecha) y 130° arriba/abajo.
- Angulo de flexión (arriba/abajo): 275° / 275°
- Tubo de inserción: 3.1 mm / 9.5 Fr
- Canal de trabajo: 1.2 mm/ 3.6 Fr 
- Diámetro exterior: entre 8.5 y 9 Fr.
- Longitud de trabajo: 67 cm / 670 mm
- Ángulo de visión: 90°.
- Sistema de imagen: Fibra óptica / Digital con Chip-on-Tip.
- Fuente de luz: Compatible con fuentes de luz externa.
- Material: Construcción robusta para mayor durabilidad y resistencia a la torsión.
</t>
    </r>
    <r>
      <rPr>
        <b/>
        <u/>
        <sz val="10"/>
        <rFont val="Calibri"/>
        <family val="2"/>
        <scheme val="minor"/>
      </rPr>
      <t>CARACTERISTICAS DE DISEÑO Y VISUALIZACIÓN:</t>
    </r>
    <r>
      <rPr>
        <sz val="10"/>
        <rFont val="Calibri"/>
        <family val="2"/>
        <scheme val="minor"/>
      </rPr>
      <t xml:space="preserve">
- Pantalla Portátil
- Rotación izquierda y derecha
- Punta delantera corta.
- Mejor visión y durabilidad para el procedimiento RIRS.
- Capacidad para toma de fotografías y grabación de video.
</t>
    </r>
    <r>
      <rPr>
        <b/>
        <u/>
        <sz val="10"/>
        <rFont val="Calibri"/>
        <family val="2"/>
        <scheme val="minor"/>
      </rPr>
      <t>ERGONOMIA Y USABILIDAD</t>
    </r>
    <r>
      <rPr>
        <sz val="10"/>
        <rFont val="Calibri"/>
        <family val="2"/>
        <scheme val="minor"/>
      </rPr>
      <t xml:space="preserve">
- Diseño Ergonomico: Mango y controles diseñados ergonómicamente para facilitar el manejo y reducir la fatiga del operador.
- Controles de Precisión: Botones y diales que permitan un ajuste preciso del ángulo y la posición.
</t>
    </r>
    <r>
      <rPr>
        <b/>
        <u/>
        <sz val="10"/>
        <rFont val="Calibri"/>
        <family val="2"/>
        <scheme val="minor"/>
      </rPr>
      <t xml:space="preserve">
HIGIENE Y MANTENIMIENTO </t>
    </r>
    <r>
      <rPr>
        <sz val="10"/>
        <rFont val="Calibri"/>
        <family val="2"/>
        <scheme val="minor"/>
      </rPr>
      <t xml:space="preserve">
 - Facilidad de Limpieza y Desinfección: Diseño que permita una limpieza y esterilización eficientes, preferiblemente con componentes desmontables.
 - Resistencia a Desinfectantes: Materiales resistentes a desinfectantes comunes para asegurar una vida útil prolongada del equipo.
</t>
    </r>
    <r>
      <rPr>
        <b/>
        <u/>
        <sz val="10"/>
        <rFont val="Calibri"/>
        <family val="2"/>
        <scheme val="minor"/>
      </rPr>
      <t>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(RECAMBIO DE CONSUMIBLE - DESCARTABLE)
- Garantía que cubra defectos de fabricación y funcionamiento: Minima 2 Años.
- Capacitación y Educación: Programas de formación para el personal técnico y asistencial durante el tiempo de garantía. </t>
    </r>
  </si>
  <si>
    <r>
      <rPr>
        <b/>
        <sz val="10"/>
        <rFont val="Calibri"/>
        <family val="2"/>
        <scheme val="minor"/>
      </rPr>
      <t xml:space="preserve">MESA PARA CIRUGIA
</t>
    </r>
    <r>
      <rPr>
        <b/>
        <u/>
        <sz val="10"/>
        <rFont val="Calibri"/>
        <family val="2"/>
        <scheme val="minor"/>
      </rPr>
      <t xml:space="preserve">CARACTERISTICAS TÉCNICAS DE MOVIMIENTOS Y CAPACIDADES:
</t>
    </r>
    <r>
      <rPr>
        <b/>
        <sz val="10"/>
        <rFont val="Calibri"/>
        <family val="2"/>
        <scheme val="minor"/>
      </rPr>
      <t xml:space="preserve">
1. CONTROLES Y MOVIMIENTOS ELECTRONICOS:
</t>
    </r>
    <r>
      <rPr>
        <sz val="10"/>
        <rFont val="Calibri"/>
        <family val="2"/>
        <scheme val="minor"/>
      </rPr>
      <t xml:space="preserve">     - Monvimientos electronicos programables (Ajuste de altura y posiciones especiales)
     - Control externo manual , conectado desde el modulo de control. 
     -  Memoria de Posiciones: Función de memoria para guardar y recuperar rápidamente posiciones comunes de cirugía.
     - Movimientos electro-hidráulicos silenciosos 
     - Control electrónico con bloqueo de seguridad 
     - Sección de cabeza, torzo, pelvis y piernas divididas
     - Función por medio de control externo y control de funciones en base de la mesa
     - Radiolúcida.
     - Capacidad de deslizamiento longitudinal y ajuste de altura para proporcionar acceso óptimo de un arco en C
     - Deslizamiento Horizontal.
     - Rotación de 180 grados.
    - Apertura horizontal de las piernas de 0 a 90°
    - Trendelenburg y trendelemburg inverso 210°/100°
    - Deslizamiento longitudinal de 360mm 
</t>
    </r>
    <r>
      <rPr>
        <b/>
        <sz val="10"/>
        <rFont val="Calibri"/>
        <family val="2"/>
        <scheme val="minor"/>
      </rPr>
      <t xml:space="preserve">
2. CAPACIDAD DE PESO Y DIMENSIONES:</t>
    </r>
    <r>
      <rPr>
        <sz val="10"/>
        <rFont val="Calibri"/>
        <family val="2"/>
        <scheme val="minor"/>
      </rPr>
      <t xml:space="preserve">
   - Capacidad de Peso: Debe soportar un peso adecuado, generalmente al menos 250 kg, para pacientes adultos y bariatricos.
   - Una base estable amplia y sólida para evitar cualquier movimiento no deseado durante la cirugía.
   - Dimensiones Ajustables: Longitud y ancho ajustables para adaptarse a diferentes tipos de cirugía y tamaños de pacientes.
     Longitud de la mesa: 2000 mm
     Ancho de la mesa: 500 mm o mas
    - Ajuste de Altura: Mecanismo hidráulico o eléctrico para ajustar la altura de la mesa de manera precisa.Altura ajustable de 500 a 1000 mm aproximadamente
    - Ajuste de Posición: Capacidad para ajustar múltiples planos (Trendelenburg, anti-Trendelenburg, lateral, altura de piernas y cabeza).
    - Secciones Articuladas: Secciones ajustables para cabeza, espalda, piernas y pies para diversas posiciones quirúrgicas.
</t>
    </r>
    <r>
      <rPr>
        <b/>
        <sz val="10"/>
        <rFont val="Calibri"/>
        <family val="2"/>
        <scheme val="minor"/>
      </rPr>
      <t>3. RUEDAS</t>
    </r>
    <r>
      <rPr>
        <sz val="10"/>
        <rFont val="Calibri"/>
        <family val="2"/>
        <scheme val="minor"/>
      </rPr>
      <t xml:space="preserve">
   - Material Antiestático y Anti-enredos: Ruedas que eviten la acumulación de pelos y otros residuos para mantener un movimiento suave y sin obstrucciones.
   - Diseño de Estructura Abierta: Mínimas áreas de difícil acceso para prevenir la acumulación de suciedad.
   - Tamaño Adecuado: Ruedas de al menos 150 - 170 mm (6 pulgadas) de diámetro para facilitar el desplazamiento en diferentes superficies.
   - Materiales No Porosos: Superficies lisas y no porosas para facilitar la limpieza y desinfección.
   - Ancho: Ancho adecuado para estabilidad sin comprometer la maniobrabilidad.
</t>
    </r>
    <r>
      <rPr>
        <b/>
        <sz val="10"/>
        <rFont val="Calibri"/>
        <family val="2"/>
        <scheme val="minor"/>
      </rPr>
      <t xml:space="preserve">
4. SISTEMA DE FRENO MECÁNICO EN RUEDAS</t>
    </r>
    <r>
      <rPr>
        <sz val="10"/>
        <rFont val="Calibri"/>
        <family val="2"/>
        <scheme val="minor"/>
      </rPr>
      <t xml:space="preserve">
   - Sistema de Frenos al piso, que permita bloquear todas las ruedas simultáneamente para mayor seguridad.
   - Ruedas de Alta Calidad: Ruedas con sistema de frenado centralizado para facilitar el movimiento y la estabilidad.
   - Ruedas de Bloqueo: Permitir maniobrar la mesa en espacios reducidos y bloquearlas cuando sea necesario.
   - Fácil Acceso:  Los frenos deben ser fácilmente accesibles y operables por el personal médico asistencial.
</t>
    </r>
    <r>
      <rPr>
        <b/>
        <sz val="10"/>
        <rFont val="Calibri"/>
        <family val="2"/>
        <scheme val="minor"/>
      </rPr>
      <t xml:space="preserve">5. ACCESORIOS Y COMPLEMENTOS
</t>
    </r>
    <r>
      <rPr>
        <sz val="10"/>
        <rFont val="Calibri"/>
        <family val="2"/>
        <scheme val="minor"/>
      </rPr>
      <t xml:space="preserve">   - Soportes y Sujetadores: Soportes para brazos, piernas, y otros accesorios que permitan posicionar y asegurar al paciente adecuadamente.
   - Rieles Laterales: Rieles universales para fijar accesorios adicionales como soportes de infusión, bandejas, y equipos médicos.
   - Colchones y Almohadillas: Almohadillas cómodas y antideslizantes que sean resistentes a fluidos y fáciles de desinfectar.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6. MATERIALES Y DURABILIDAD
</t>
    </r>
    <r>
      <rPr>
        <sz val="10"/>
        <rFont val="Calibri"/>
        <family val="2"/>
        <scheme val="minor"/>
      </rPr>
      <t xml:space="preserve">   -  Materiales de Alta Calidad: Construcción en acero inoxidable o aleaciones duraderas que sean resistentes a la corrosión y fáciles de limpiar.
   - Superficie Antideslizante: Para asegurar que el paciente permanezca en su lugar durante la cirugía.
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a 4 Horas en caso de falla electrica.
- Mesa con Indicador de Carga: Sistema que indique el estado de la batería para evitar sorpresas desagradables.
</t>
    </r>
    <r>
      <rPr>
        <b/>
        <u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Lisas:Materiales no porosos y superficies lisas para facilitar la limpieza y la desinfección.
   - Resistencia a Desinfectantes: Materiales que soporten el uso frecuente de desinfectantes hospitalarios sin deteriorarse.
</t>
    </r>
    <r>
      <rPr>
        <b/>
        <u/>
        <sz val="10"/>
        <rFont val="Calibri"/>
        <family val="2"/>
        <scheme val="minor"/>
      </rPr>
      <t xml:space="preserve">
COMPATIBILIDAD Y CONECTIVIDAD:</t>
    </r>
    <r>
      <rPr>
        <sz val="10"/>
        <rFont val="Calibri"/>
        <family val="2"/>
        <scheme val="minor"/>
      </rPr>
      <t xml:space="preserve">
   - Compatibilidad con Equipos Médicos:Diseño que permita la integración con otros equipos médicos, como sistemas de anestesia y dispositivos de monitoreo.
   - Conectividad Eléctrica: Puertos y tomas de corriente accesibles para conectar equipos adicionales.
</t>
    </r>
    <r>
      <rPr>
        <b/>
        <u/>
        <sz val="10"/>
        <rFont val="Calibri"/>
        <family val="2"/>
        <scheme val="minor"/>
      </rPr>
      <t>SEGURIDAD:</t>
    </r>
    <r>
      <rPr>
        <sz val="10"/>
        <rFont val="Calibri"/>
        <family val="2"/>
        <scheme val="minor"/>
      </rPr>
      <t xml:space="preserve">
   - Sistemas de Bloqueo: Mecanismos de bloqueo seguro para todas las secciones móviles y ajustables.
   - Bordes Redondeados:: Bordes redondeados para evitar lesiones al personal y al paciente.
</t>
    </r>
    <r>
      <rPr>
        <b/>
        <u/>
        <sz val="10"/>
        <rFont val="Calibri"/>
        <family val="2"/>
        <scheme val="minor"/>
      </rPr>
      <t>ERGONOMIA</t>
    </r>
    <r>
      <rPr>
        <sz val="10"/>
        <rFont val="Calibri"/>
        <family val="2"/>
        <scheme val="minor"/>
      </rPr>
      <t xml:space="preserve">
   - Diseño Ergonómico: Para reducir la fatiga del personal médico durante procedimientos largos.
   - Acceso Fácil: Diseño que permita un acceso fácil y cómodo al área de operación desde todos los ángulos.
</t>
    </r>
    <r>
      <rPr>
        <b/>
        <u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
- Garantía que cubra defectos de fabricación y funcionamiento: Minima 2 Años.
- Capacitación y Educación: Programas de formación para el personal técnico y asistencial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</si>
  <si>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>LITOTRIPTOR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
CARACTERISTICAS TÉCNICAS: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TIPO DE ENERGIA DE LITOTRICIA: 
   - Litotricia Extracorpórea por Ondas de Choque (LEOC)</t>
    </r>
    <r>
      <rPr>
        <sz val="10"/>
        <rFont val="Calibri"/>
        <family val="2"/>
        <scheme val="minor"/>
      </rPr>
      <t xml:space="preserve">:Utiliza ondas de choque para fragmentar los cálculos renales sin necesidad de incisiones
  </t>
    </r>
    <r>
      <rPr>
        <b/>
        <sz val="10"/>
        <rFont val="Calibri"/>
        <family val="2"/>
        <scheme val="minor"/>
      </rPr>
      <t xml:space="preserve"> - Litotricia Combinada:</t>
    </r>
    <r>
      <rPr>
        <sz val="10"/>
        <rFont val="Calibri"/>
        <family val="2"/>
        <scheme val="minor"/>
      </rPr>
      <t xml:space="preserve"> Equipos que ofrecen tanto ondas de choque como otras modalidades de tratamiento (e.g., láser) pueden ser ventajosos para diferentes tipos de cálculos.
   - Protección Contra Exposición: Mecanismos para proteger al paciente y al operador de la exposición innecesaria a radiación o energía.
</t>
    </r>
    <r>
      <rPr>
        <b/>
        <sz val="10"/>
        <rFont val="Calibri"/>
        <family val="2"/>
        <scheme val="minor"/>
      </rPr>
      <t xml:space="preserve">GENERADORE DE ONDAS DE CHOQUE:
</t>
    </r>
    <r>
      <rPr>
        <sz val="10"/>
        <rFont val="Calibri"/>
        <family val="2"/>
        <scheme val="minor"/>
      </rPr>
      <t xml:space="preserve">   - Fuente de Energía Eficiente: Generador electrohidráulico, electromagnético o piezoeléctrico que asegure una entrega precisa y eficiente de las ondas de choque.
   - Control de Energía: Ajustes precisos de la energía de las ondas de choque para personalizar el tratamiento según las necesidades del paciente.</t>
    </r>
    <r>
      <rPr>
        <b/>
        <sz val="10"/>
        <rFont val="Calibri"/>
        <family val="2"/>
        <scheme val="minor"/>
      </rPr>
      <t xml:space="preserve">
SISTEMA DE FOCALIZACIÓN:
</t>
    </r>
    <r>
      <rPr>
        <sz val="10"/>
        <rFont val="Calibri"/>
        <family val="2"/>
        <scheme val="minor"/>
      </rPr>
      <t xml:space="preserve">   - Imagenología Integrada: Integración con sistemas de imagen como rayos X, ultrasonido o fluoroscopia para una localización precisa de los cálculos.
   - Ajuste Automático: Capacidades de ajuste automático para optimizar la focalización y minimizar el tiempo de procedimiento.</t>
    </r>
    <r>
      <rPr>
        <b/>
        <sz val="10"/>
        <rFont val="Calibri"/>
        <family val="2"/>
        <scheme val="minor"/>
      </rPr>
      <t xml:space="preserve">
SOFTWARE Y CONTROL:
</t>
    </r>
    <r>
      <rPr>
        <sz val="10"/>
        <rFont val="Calibri"/>
        <family val="2"/>
        <scheme val="minor"/>
      </rPr>
      <t xml:space="preserve">   - Interfaz de Usuario Intuitiva: Software fácil de usar con controles claros y accesibles para personalizar los parámetros de tratamiento.
   - Registro de Datos: Capacidad para registrar y almacenar datos de tratamiento para análisis posterior y seguimiento del paciente.</t>
    </r>
    <r>
      <rPr>
        <b/>
        <sz val="10"/>
        <rFont val="Calibri"/>
        <family val="2"/>
        <scheme val="minor"/>
      </rPr>
      <t xml:space="preserve">
EFICIENCIA Y RESULTADOS CLINICOS
</t>
    </r>
    <r>
      <rPr>
        <sz val="10"/>
        <rFont val="Calibri"/>
        <family val="2"/>
        <scheme val="minor"/>
      </rPr>
      <t xml:space="preserve">   - Tasa de Fragmentación Alta: Eficacia en la fragmentación de diferentes tipos y tamaños de cálculos.
   - Alta eficiencia: alta tasa de fragmentación de los cálculos, lo que reduce el tiempo del procedimiento y mejora la eficiencia operativa.
   - Control preciso: control preciso de la energía y la frecuencia de las ondas, permitiendo a los cirujanos ajustar el dispositivo según las necesidades específicas del paciente y del cálculo.
</t>
    </r>
    <r>
      <rPr>
        <b/>
        <sz val="10"/>
        <rFont val="Calibri"/>
        <family val="2"/>
        <scheme val="minor"/>
      </rPr>
      <t xml:space="preserve">
CONECTIVIDAD E INTEGRACIÓN
</t>
    </r>
    <r>
      <rPr>
        <sz val="10"/>
        <rFont val="Calibri"/>
        <family val="2"/>
        <scheme val="minor"/>
      </rPr>
      <t xml:space="preserve">   - Conectividad DICOM: Integración con sistemas de información hospitalaria (HIS) y sistemas de archivo y comunicación de imágenes (PACS) para un flujo de trabajo eficiente.
   - Actualizaciones de Software:Capacidad para actualizar el software para mantenerse al día con las mejoras tecnológicas y clínicas.</t>
    </r>
    <r>
      <rPr>
        <b/>
        <sz val="10"/>
        <rFont val="Calibri"/>
        <family val="2"/>
        <scheme val="minor"/>
      </rPr>
      <t xml:space="preserve">
CARACTERISTICAS TÉCNICAS DE ALIMENTACIÓN:
</t>
    </r>
    <r>
      <rPr>
        <sz val="10"/>
        <rFont val="Calibri"/>
        <family val="2"/>
        <scheme val="minor"/>
      </rPr>
      <t xml:space="preserve">- Voltaje : 110V- 120V
- Fecuencia: 50 - 60 hz
</t>
    </r>
    <r>
      <rPr>
        <b/>
        <sz val="10"/>
        <rFont val="Calibri"/>
        <family val="2"/>
        <scheme val="minor"/>
      </rPr>
      <t xml:space="preserve">
SERVICIO POST-VENTA Y SOPORTE TÉCNICO:
</t>
    </r>
    <r>
      <rPr>
        <sz val="10"/>
        <rFont val="Calibri"/>
        <family val="2"/>
        <scheme val="minor"/>
      </rPr>
      <t xml:space="preserve">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técnico y asistencial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</si>
  <si>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>LITOTRIPTOR LASER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
CARACTERISTICAS TÉCNICAS: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FUENTE DE ENERGIA LASER</t>
    </r>
    <r>
      <rPr>
        <sz val="10"/>
        <rFont val="Calibri"/>
        <family val="2"/>
        <scheme val="minor"/>
      </rPr>
      <t xml:space="preserve">
 - Tipo de láser: Holmium:YAG (Holmio:YAG).
 - Longitud de onda: Generalmente alrededor de 2100 nm.
 - Potencia: Variable, típicamente ajustable hasta 100 watts o más, dependiendo del
modelo específico.
 - Frecuencia: Ajustable, pudiendo variar entre 5 Hz y 50 Hz o más.
</t>
    </r>
    <r>
      <rPr>
        <b/>
        <sz val="10"/>
        <rFont val="Calibri"/>
        <family val="2"/>
        <scheme val="minor"/>
      </rPr>
      <t>CONTROL DE ENERGÍA</t>
    </r>
    <r>
      <rPr>
        <sz val="10"/>
        <rFont val="Calibri"/>
        <family val="2"/>
        <scheme val="minor"/>
      </rPr>
      <t xml:space="preserve">
 - Modos de operación: Modo pulsado para fragmentar cálculos y modo continuo para corte de tejidos.
 - Ajuste de parámetros: Preciso control sobre la energía de pulso (Joules) y la frecuencia de pulso (Hz) para adaptarse a diferentes tipos y tamaños de cálculos.
</t>
    </r>
    <r>
      <rPr>
        <b/>
        <sz val="10"/>
        <rFont val="Calibri"/>
        <family val="2"/>
        <scheme val="minor"/>
      </rPr>
      <t xml:space="preserve">
INTERFAZ DE USUARIO</t>
    </r>
    <r>
      <rPr>
        <sz val="10"/>
        <rFont val="Calibri"/>
        <family val="2"/>
        <scheme val="minor"/>
      </rPr>
      <t xml:space="preserve">
 - Pantalla táctil: Interfaz intuitiva con pantalla táctil para facilitar la configuración y el control del dispositivo.
 - Preajustes de tratamiento: Programas predefinidos para diferentes tipos de cálculos y situaciones clínicas.
</t>
    </r>
    <r>
      <rPr>
        <b/>
        <sz val="10"/>
        <rFont val="Calibri"/>
        <family val="2"/>
        <scheme val="minor"/>
      </rPr>
      <t xml:space="preserve">
ERGONOMÍA Y DISEÑO</t>
    </r>
    <r>
      <rPr>
        <sz val="10"/>
        <rFont val="Calibri"/>
        <family val="2"/>
        <scheme val="minor"/>
      </rPr>
      <t xml:space="preserve">
 - Fibra óptica: Utiliza fibras ópticas desechables o reutilizables para transmitir la energía láser desde la fuente hasta el cálculo.
 - Portabilidad: Diseños compactos y portátiles para facilitar su uso en diferentes entornos clínicos.
</t>
    </r>
    <r>
      <rPr>
        <b/>
        <sz val="10"/>
        <rFont val="Calibri"/>
        <family val="2"/>
        <scheme val="minor"/>
      </rPr>
      <t>SEGURIDAD Y EFICIENCIA</t>
    </r>
    <r>
      <rPr>
        <sz val="10"/>
        <rFont val="Calibri"/>
        <family val="2"/>
        <scheme val="minor"/>
      </rPr>
      <t xml:space="preserve">
 - Monitoreo de temperatura: Sistemas de monitoreo de temperatura para evitar daños térmicos en los tejidos circundantes.
 - Modo de seguridad: Funciones de seguridad integradas para proteger al paciente y al operador.
</t>
    </r>
    <r>
      <rPr>
        <b/>
        <sz val="10"/>
        <rFont val="Calibri"/>
        <family val="2"/>
        <scheme val="minor"/>
      </rPr>
      <t xml:space="preserve">
VERSATILIDAD</t>
    </r>
    <r>
      <rPr>
        <sz val="10"/>
        <rFont val="Calibri"/>
        <family val="2"/>
        <scheme val="minor"/>
      </rPr>
      <t xml:space="preserve">
 - Aplicaciones: Adecuado para tratar cálculos renales, ureterales y vesicales.
 - Compatibilidad: Compatible con una variedad de endoscopios y otros equipos urológicos.
</t>
    </r>
    <r>
      <rPr>
        <b/>
        <sz val="10"/>
        <rFont val="Calibri"/>
        <family val="2"/>
        <scheme val="minor"/>
      </rPr>
      <t xml:space="preserve">ACCESORIOS </t>
    </r>
    <r>
      <rPr>
        <sz val="10"/>
        <rFont val="Calibri"/>
        <family val="2"/>
        <scheme val="minor"/>
      </rPr>
      <t xml:space="preserve">
 - Fibras láser: Diferentes tamaños y tipos de fibras ópticas para adaptarse a las necesidades del procedimiento.
 - Conectores y adaptadores: Para asegurar la compatibilidad con diferentes sistemas de endoscopia.
</t>
    </r>
    <r>
      <rPr>
        <b/>
        <u/>
        <sz val="10"/>
        <rFont val="Calibri"/>
        <family val="2"/>
        <scheme val="minor"/>
      </rPr>
      <t>CARACTERISTICAS TÉCNICAS DE ALIMENTACIÓN:</t>
    </r>
    <r>
      <rPr>
        <sz val="10"/>
        <rFont val="Calibri"/>
        <family val="2"/>
        <scheme val="minor"/>
      </rPr>
      <t xml:space="preserve">
- Voltaje : 110V- 120V
- Fecuencia: 50 - 60 hz
</t>
    </r>
    <r>
      <rPr>
        <b/>
        <u/>
        <sz val="10"/>
        <rFont val="Calibri"/>
        <family val="2"/>
        <scheme val="minor"/>
      </rPr>
      <t>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técnico y asistencial durante el ti
</t>
    </r>
  </si>
  <si>
    <r>
      <rPr>
        <b/>
        <sz val="10"/>
        <rFont val="Calibri"/>
        <family val="2"/>
        <scheme val="minor"/>
      </rPr>
      <t xml:space="preserve">ELECTROCARDIOGRAFO
</t>
    </r>
    <r>
      <rPr>
        <b/>
        <u/>
        <sz val="10"/>
        <rFont val="Calibri"/>
        <family val="2"/>
        <scheme val="minor"/>
      </rPr>
      <t>CARACTERISTICAS TÉCNICAS:</t>
    </r>
    <r>
      <rPr>
        <b/>
        <sz val="10"/>
        <rFont val="Calibri"/>
        <family val="2"/>
        <scheme val="minor"/>
      </rPr>
      <t xml:space="preserve">
MODO DE ADQUISICIÓN: </t>
    </r>
    <r>
      <rPr>
        <sz val="10"/>
        <rFont val="Calibri"/>
        <family val="2"/>
        <scheme val="minor"/>
      </rPr>
      <t xml:space="preserve">12 Derivaciones o canales </t>
    </r>
    <r>
      <rPr>
        <b/>
        <sz val="10"/>
        <rFont val="Calibri"/>
        <family val="2"/>
        <scheme val="minor"/>
      </rPr>
      <t xml:space="preserve">
VELOCIDAD DE REGISTRO: </t>
    </r>
    <r>
      <rPr>
        <sz val="10"/>
        <rFont val="Calibri"/>
        <family val="2"/>
        <scheme val="minor"/>
      </rPr>
      <t xml:space="preserve">Simulaneas o Secuenciales de 10 Segundos
</t>
    </r>
    <r>
      <rPr>
        <b/>
        <sz val="10"/>
        <rFont val="Calibri"/>
        <family val="2"/>
        <scheme val="minor"/>
      </rPr>
      <t xml:space="preserve">CALIDAD DE LA SEÑAL: </t>
    </r>
    <r>
      <rPr>
        <sz val="10"/>
        <rFont val="Calibri"/>
        <family val="2"/>
        <scheme val="minor"/>
      </rPr>
      <t xml:space="preserve">El electrocardiógrafo debe proporcionar una señal clara y nítida para obtener lecturas precisas incluso en condiciones adversas o con pacientes con movimientos involuntarios.
</t>
    </r>
    <r>
      <rPr>
        <b/>
        <sz val="10"/>
        <rFont val="Calibri"/>
        <family val="2"/>
        <scheme val="minor"/>
      </rPr>
      <t xml:space="preserve">DIMENSIONES FÍSICAS Y PORTABILIDAD: </t>
    </r>
    <r>
      <rPr>
        <sz val="10"/>
        <rFont val="Calibri"/>
        <family val="2"/>
        <scheme val="minor"/>
      </rPr>
      <t xml:space="preserve">Según modelos y referencias de equipos del mercado (No se limita a fijo o portatil), En caso de ser portatil presente su propuesta incluyendo el valor del carro de tranasporte. 
</t>
    </r>
    <r>
      <rPr>
        <b/>
        <sz val="10"/>
        <rFont val="Calibri"/>
        <family val="2"/>
        <scheme val="minor"/>
      </rPr>
      <t>ERGONOMÍA,  USABILIDAD Y COMPATIBILIDAD</t>
    </r>
    <r>
      <rPr>
        <sz val="10"/>
        <rFont val="Calibri"/>
        <family val="2"/>
        <scheme val="minor"/>
      </rPr>
      <t xml:space="preserve">
 - Pantalla táctil de alta resolución.
 - Diseño compacto y portátil (dependiendo de la necesidad de movilidad).
 - Interfaz de usuario intuitiva y personalizable.
 - Almacenamiento digital de imágenes y conectividad </t>
    </r>
    <r>
      <rPr>
        <b/>
        <sz val="10"/>
        <rFont val="Calibri"/>
        <family val="2"/>
        <scheme val="minor"/>
      </rPr>
      <t>DICOM</t>
    </r>
    <r>
      <rPr>
        <sz val="10"/>
        <rFont val="Calibri"/>
        <family val="2"/>
        <scheme val="minor"/>
      </rPr>
      <t xml:space="preserve"> para integración con sistemas PACS.
</t>
    </r>
    <r>
      <rPr>
        <b/>
        <sz val="10"/>
        <rFont val="Calibri"/>
        <family val="2"/>
        <scheme val="minor"/>
      </rPr>
      <t xml:space="preserve">CAPACIDAD DE ALMACENAMIENTO </t>
    </r>
    <r>
      <rPr>
        <sz val="10"/>
        <rFont val="Calibri"/>
        <family val="2"/>
        <scheme val="minor"/>
      </rPr>
      <t xml:space="preserve">: Equipo que cuente con capacidad para almacenar y recuperar múltiples registros de electrocardiogramas para referencia futura y seguimiento del paciente
</t>
    </r>
    <r>
      <rPr>
        <b/>
        <sz val="10"/>
        <rFont val="Calibri"/>
        <family val="2"/>
        <scheme val="minor"/>
      </rPr>
      <t>CONECTIVIDAD:</t>
    </r>
    <r>
      <rPr>
        <sz val="10"/>
        <rFont val="Calibri"/>
        <family val="2"/>
        <scheme val="minor"/>
      </rPr>
      <t>El equipo debe tener opciones de conectividad como salidad de datos  DICOM , USB,  Wi-Fi o Bluetooth para facilitar la transferencia de datos a sistemas de información hospitalaria u otros dispositivos.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
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Horas
- En caso de requerir tranformador este debe estar incluido en la oferta
</t>
    </r>
    <r>
      <rPr>
        <b/>
        <sz val="10"/>
        <rFont val="Calibri"/>
        <family val="2"/>
        <scheme val="minor"/>
      </rPr>
      <t xml:space="preserve">
ERGONOMÍA YFACILIDAD DE USO:</t>
    </r>
    <r>
      <rPr>
        <sz val="10"/>
        <rFont val="Calibri"/>
        <family val="2"/>
        <scheme val="minor"/>
      </rPr>
      <t xml:space="preserve">
- Interfaz de Usuario Intuitiva: Facilita el uso del ecocardiógrafo y reduce la curva de aprendizje
- Ajuste ergonomico: Posibilidad de ajustar la altura y la inclinación de la pantalla y el teclado.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</si>
  <si>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 xml:space="preserve">ELECTROCARDIOGRAFO
</t>
    </r>
    <r>
      <rPr>
        <b/>
        <u/>
        <sz val="10"/>
        <rFont val="Calibri"/>
        <family val="2"/>
        <scheme val="minor"/>
      </rPr>
      <t xml:space="preserve">CARACTERISTICAS TÉCNICAS:
</t>
    </r>
    <r>
      <rPr>
        <b/>
        <sz val="10"/>
        <rFont val="Calibri"/>
        <family val="2"/>
        <scheme val="minor"/>
      </rPr>
      <t xml:space="preserve">COMPONENTES BÁSICOS
</t>
    </r>
    <r>
      <rPr>
        <sz val="10"/>
        <rFont val="Calibri"/>
        <family val="2"/>
        <scheme val="minor"/>
      </rPr>
      <t xml:space="preserve">   - Sensor de Flujo: Preciso y con baja resistencia para medir el volumen de aire inhalado y exhalado.
   - Analizadores de Gases: Para medir la concentración de oxígeno (O2) y dióxido de carbono (CO2) en el aire respirado.
   - Máscara Respiratoria: Máscaras cómodas y ajustables para diferentes tamaños de cara, con fugas mínimas.
</t>
    </r>
    <r>
      <rPr>
        <b/>
        <sz val="10"/>
        <rFont val="Calibri"/>
        <family val="2"/>
        <scheme val="minor"/>
      </rPr>
      <t xml:space="preserve">PRECISIÓN Y FIABILIDAD
</t>
    </r>
    <r>
      <rPr>
        <sz val="10"/>
        <rFont val="Calibri"/>
        <family val="2"/>
        <scheme val="minor"/>
      </rPr>
      <t xml:space="preserve">   - Calibración Automática: Sistemas de calibración automática o manual para garantizar la precisión de las mediciones.
   - Sensores de Alta Calidad: Sensores confiables que proporcionen datos consistentes y precisos durante todo el período de pruebas.
   - Análisis en Tiempo Real: Capacidad para visualizar y analizar datos en tiempo real durante la prueba. 
   - Funcionalidades de Reporte: Generación de informes detallados y personalizables sobre los resultados de las pruebas.</t>
    </r>
    <r>
      <rPr>
        <b/>
        <sz val="10"/>
        <rFont val="Calibri"/>
        <family val="2"/>
        <scheme val="minor"/>
      </rPr>
      <t xml:space="preserve">
PARAMETROS A MEDIR 
</t>
    </r>
    <r>
      <rPr>
        <sz val="10"/>
        <rFont val="Calibri"/>
        <family val="2"/>
        <scheme val="minor"/>
      </rPr>
      <t xml:space="preserve">   - Consumo de Oxígeno (VO2): Medición precisa del consumo máximo de oxígeno (VO2max).
   - Producción de Dióxido de Carbono (VCO2): Medición precisa de la producción de CO2.
   - Ventilación Pulmonar (VE): Medición de la cantidad de aire que se mueve dentro y fuera de los pulmones por minuto.
   - Quociente Respiratorio (RQ): Relación entre VCO2 y VO2.
   - Umbral Anaeróbico (AT): Identificación del punto en el que el cuerpo comienza a acumular lactato.</t>
    </r>
    <r>
      <rPr>
        <b/>
        <sz val="10"/>
        <rFont val="Calibri"/>
        <family val="2"/>
        <scheme val="minor"/>
      </rPr>
      <t xml:space="preserve">
CONECTIVIDAD Y COMPATIBILIDAD
</t>
    </r>
    <r>
      <rPr>
        <sz val="10"/>
        <rFont val="Calibri"/>
        <family val="2"/>
        <scheme val="minor"/>
      </rPr>
      <t xml:space="preserve">   - Conectividad con Equipos de Ejercicio: Compatibilidad con diferentes equipos de ejercicio como cintas de correr, bicicletas ergométricas y otros dispositivos de ejercicio.
   - Integración de Datos: Capacidad para integrar datos de otros dispositivos de monitoreo, como pulsómetros y monitores de frecuencia cardíaca.
   - Exportación de Datos: Opciones para exportar datos a diferentes formatos (PDF, Excel, etc.) y sistemas de gestión de información.
   - Conexión USB o Bluetooth® a una PC, SpO2, medidores de potencia y otros dispositivos de medición
   - Pantalla frontal con indicadores LED de estado
   - Conectores tipo push &amp; pull que protegen contra daños de polaridad inversa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
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Horas
- En caso de requerir tranformador este debe estar incluido en la oferta
</t>
    </r>
    <r>
      <rPr>
        <b/>
        <sz val="10"/>
        <rFont val="Calibri"/>
        <family val="2"/>
        <scheme val="minor"/>
      </rPr>
      <t xml:space="preserve">
ERGONOMÍA Y FACILIDAD DE USO:</t>
    </r>
    <r>
      <rPr>
        <sz val="10"/>
        <rFont val="Calibri"/>
        <family val="2"/>
        <scheme val="minor"/>
      </rPr>
      <t xml:space="preserve">
- Interfaz de Usuario Intuitiva: Facilita el uso del ecocardiógrafo y reduce la curva de aprendizje
- Ajuste ergonomico: Posibilidad de ajustar la altura y la inclinación de la pantalla y el teclado.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</si>
  <si>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 xml:space="preserve">EQUIPO PARA BAROMETRÍA
</t>
    </r>
    <r>
      <rPr>
        <b/>
        <u/>
        <sz val="10"/>
        <rFont val="Calibri"/>
        <family val="2"/>
        <scheme val="minor"/>
      </rPr>
      <t xml:space="preserve">CARACTERISTICAS TÉCNICAS:
</t>
    </r>
    <r>
      <rPr>
        <b/>
        <sz val="10"/>
        <rFont val="Calibri"/>
        <family val="2"/>
        <scheme val="minor"/>
      </rPr>
      <t>Superficie de Sensores: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Dimensiones: Superficie de sensores de 180x50 cm que permita capturar tres huellas completas en cada ciclo.
   - Resolución de Sensores: Alta densidad de sensores para una resolución detallada de las huellas plantares.
   - Durabilidad: Materiales duraderos y resistentes al desgaste para una vida útil prolongada.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Modos de Evaluación: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Baropodometría Estática: Evaluación de la distribución de la presión en los pies en una posición fija.
   - Baropodometría Dinámica: Análisis de la distribución de la presión durante el movimiento (caminata o carrera).
   - Estabilometría: Medición del equilibrio y la estabilidad postural.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Placas Pasivas: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Construcción Robusta: Placas fabricadas con materiales resistentes y duraderos para soportar el uso frecuente.
   - Precisión de Sensores: Sensores precisos para capturar datos fiables tanto en modo estático como dinámico.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Conectividad: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Cable USB: Para la conexión del equipo al ordenador, asegurando una transferencia de datos rápida y fiable.
   - Cable de Alimentación: Cable adecuado para la fuente de alimentación, asegurando una conexión segura y estable.
  -  Compatibilidad con Otros Dispositivos: Capacidad para integrarse con otros equipos de diagnóstico y evaluación.
</t>
    </r>
    <r>
      <rPr>
        <b/>
        <u/>
        <sz val="10"/>
        <rFont val="Calibri"/>
        <family val="2"/>
        <scheme val="minor"/>
      </rPr>
      <t xml:space="preserve">
Software freeSTEP PRO:
</t>
    </r>
    <r>
      <rPr>
        <sz val="10"/>
        <rFont val="Calibri"/>
        <family val="2"/>
        <scheme val="minor"/>
      </rPr>
      <t xml:space="preserve">   - Baropodometría Estática: Análisis detallado de la distribución de la presión en una posición fija.
   - Baropodometría Dinámica: Evaluación de la distribución de la presión durante el movimiento.
   - Estabilometría: Medición y análisis del equilibrio postural.
   - VideoPack: Integración de video para la captura y análisis de la marcha y la postura.
   - Interfaz Intuitiva: Software fácil de usar con una interfaz gráfica clara y accesible.
   - Análisis en Tiempo Real: Capacidad para visualizar y analizar datos en tiempo real.
   - Reportes Personalizables: Generación de informes detallados y personalizables sobre los resultados de las evaluaciones.</t>
    </r>
    <r>
      <rPr>
        <b/>
        <u/>
        <sz val="10"/>
        <rFont val="Calibri"/>
        <family val="2"/>
        <scheme val="minor"/>
      </rPr>
      <t xml:space="preserve">
Ergonomía y Usabilidad:
</t>
    </r>
    <r>
      <rPr>
        <sz val="10"/>
        <rFont val="Calibri"/>
        <family val="2"/>
        <scheme val="minor"/>
      </rPr>
      <t xml:space="preserve">   - Facilidad de Instalación:Diseño que permita una instalación rápida y sencilla.
   - Interfaz de Usuario: Interfaz amigable que facilite el uso y la interpretación de los datos por parte del profesional.
   - Portabilidad: Considerar la portabilidad del equipo si se requiere moverlo entre diferentes ubicaciones.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
CARACTERISTICAS TÉCNICAS DE ALIMENTACIÓN:</t>
    </r>
    <r>
      <rPr>
        <sz val="10"/>
        <rFont val="Calibri"/>
        <family val="2"/>
        <scheme val="minor"/>
      </rPr>
      <t xml:space="preserve">
- Voltaje : 110V- 120V
- Fecuencia: 50 - 60 hz
-Estabilidad de Voltaje: Fuente de alimentación que proporcione un voltaje estable y adecuado para el funcionamiento del equipo.
- Baterías Internas con autonomia Minima de 2 Horas
- En caso de requerir tranformador este debe estar incluido en la oferta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</si>
  <si>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 xml:space="preserve">KIT DE PRUEBA FMS 
</t>
    </r>
    <r>
      <rPr>
        <b/>
        <u/>
        <sz val="10"/>
        <rFont val="Calibri"/>
        <family val="2"/>
        <scheme val="minor"/>
      </rPr>
      <t xml:space="preserve">CARACTERISTICAS TÉCNICAS:
</t>
    </r>
    <r>
      <rPr>
        <b/>
        <sz val="10"/>
        <rFont val="Calibri"/>
        <family val="2"/>
        <scheme val="minor"/>
      </rPr>
      <t xml:space="preserve">COMPONENTES DEL KIT 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Bastón: Para la evaluación de la alineación corporal y la estabilidad durante las pruebas.
   - Bloques de Medición: Para ayudar a los sujetos a mantener la correcta alineación y postura durante las pruebas.
   - Cintas de Medición: Para evaluar la distancia y la precisión de los movimientos.
   - Placas de Deslizamiento: Para facilitar movimientos específicos y asegurar la correcta ejecución de las pruebas.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MATERIAL DE LOS COMPONENTES DEL KIT: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Alta Durabilidad:Materiales resistentes como plástico de alta densidad o madera tratada para asegurar la longevidad del equipo.
   - Superficie Antideslizante: Para evitar deslizamientos y garantizar la seguridad del usuario durante las pruebas.
   - Peso Ligero: Componentes ligeros para facilitar el transporte y la manipulación del equipo.
</t>
    </r>
    <r>
      <rPr>
        <b/>
        <sz val="10"/>
        <rFont val="Calibri"/>
        <family val="2"/>
        <scheme val="minor"/>
      </rPr>
      <t xml:space="preserve">
ERGONOMIA Y USABILIDAD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Diseño Ergonómico: Componentes diseñados para facilitar su uso y manipulación tanto por el evaluador como por el evaluado.
   - Fácil Montaje y Desmontaje: Para permitir una rápida configuración y almacenamiento del kit.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
PRECISIÓN Y MEDICIÓN 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Marcadores Claros: Indicadores visibles y precisos en los bloques de medición y el bastón para facilitar la evaluación exacta de los movimientos.
   - Escalas de Medición: Escalas claras y precisas en las cintas de medición para asegurar la exactitud en la evaluación de las distancias y los ángulos.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PORTABILIDAD Y ALMACENAMIENTO: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Bolsa de Transporte: Bolsa duradera y cómoda para el transporte del kit, asegurando que todos los componentes se mantengan organizados y protegidos.
   - Almacenamiento Compacto: Diseño que permita un almacenamiento eficiente en espacios reducidos.
</t>
    </r>
    <r>
      <rPr>
        <b/>
        <sz val="10"/>
        <rFont val="Calibri"/>
        <family val="2"/>
        <scheme val="minor"/>
      </rPr>
      <t xml:space="preserve">
COMPATIBILIDAD Y ACCESORIOS 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>- Accesorios Adicionales:  Opciones para agregar componentes adicionales como goniómetros, tablas de equilibrio, y otros accesorios que puedan mejorar la precisión y la funcionalidad de las pruebas.
  - Compatibilidad con Software: Si es aplicable, integración con software de evaluación para registrar y analizar los resultados de las pruebas.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
</t>
    </r>
  </si>
  <si>
    <r>
      <rPr>
        <b/>
        <sz val="10"/>
        <rFont val="Calibri"/>
        <family val="2"/>
        <scheme val="minor"/>
      </rPr>
      <t xml:space="preserve">BIOIMPEDANCIOMETRIA OCTOPOLAR
</t>
    </r>
    <r>
      <rPr>
        <b/>
        <u/>
        <sz val="10"/>
        <rFont val="Calibri"/>
        <family val="2"/>
        <scheme val="minor"/>
      </rPr>
      <t xml:space="preserve">CARACTERISTICAS TÉCNICAS:
</t>
    </r>
    <r>
      <rPr>
        <b/>
        <sz val="10"/>
        <rFont val="Calibri"/>
        <family val="2"/>
        <scheme val="minor"/>
      </rPr>
      <t xml:space="preserve">
DIMENSIONES Y PESO: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Superficie por Plataforma: 22,5 x 40 cm (9 x 16 in).
   - Peso por Plataforma: 5 kg (11 lb).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CAPACIDAD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Capacidad de Carga por Plataforma: 2000 kg (4400 lb), permitiendo el uso en una amplia variedad de ejercicios y evaluaciones de fuerza.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COMPONENTES INCLUIDOS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Plataformas de Fuerza: 2 plataformas de alta precisión para medir la fuerza aplicada.
   - Software Incluido: Aplicación ForceDecks con análisis en la nube VALD Hub y perfiles de usuario ilimitados.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SOFTWARE Y FUNCIONALIDADES: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Aplicación ForceDecks: Software intuitivo para la medición, análisis y registro de la fuerza y el desequilibrio neuromuscular.
   - Análisis en la Nube VALD Hub: Plataforma de análisis en la nube que permite almacenar, acceder y analizar los datos desde cualquier lugar con conexión a internet.
   - Evaluación de Saltos y Movimientos: Herramientas específicas para evaluar diferentes tipos de saltos y movimientos.
   - Retroalimentación en Tiempo Real: Provisión de retroalimentación inmediata durante las pruebas para ajustes y mejoras instantáneas.
</t>
    </r>
    <r>
      <rPr>
        <b/>
        <sz val="10"/>
        <rFont val="Calibri"/>
        <family val="2"/>
        <scheme val="minor"/>
      </rPr>
      <t xml:space="preserve">MEDICIÓN Y ANÁLISIS: 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Precisión de Medición: Sensores de alta precisión para captar la fuerza aplicada con exactitud.
   - Velocidad de Medición: Capacidad para realizar mediciones rápidas, ideal para pruebas y entrenamientos.
   - Análisis de Fuerza y Desequilibrio Neuromuscular: Herramientas avanzadas para analizar el rendimiento de fuerza y detectar desequilibrios musculares.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CONECTIVIDAD Y COMPATIBILIDAD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Conexión a Dispositivos: Capacidad para conectar el sistema a ordenadores y otros dispositivos mediante USB o conexiones inalámbricas.
   - Integración con Otros Sistemas: Compatibilidad con otros sistemas y equipos de evaluación para proporcionar un análisis integral del rendimiento.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PORTABILIDAD Y ERGONOMIA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Diseño Ligero y Portátil: Con un peso de 5 kg por plataforma, el sistema es fácil de transportar y configurar en diferentes entornos.
   - Fácil Instalación y Uso: Diseño que permite una configuración rápida y sencilla, adecuado para entornos clínicos y de entrenamiento.
</t>
    </r>
    <r>
      <rPr>
        <b/>
        <u/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INTERFAZ DE USUARIO Y GRÁFICOS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  - Interfaz Intuitiva: Software con una interfaz gráfica clara y fácil de usar, que facilita la interpretación de los datos.
   - Gráficos y Reportes: Capacidad para generar gráficos y reportes detallados que ayuden en la evaluación y el seguimiento del rendimiento.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</t>
    </r>
  </si>
  <si>
    <t xml:space="preserve">NOMBRE PROVEEDOR:  </t>
  </si>
  <si>
    <t xml:space="preserve">NIT : </t>
  </si>
  <si>
    <t xml:space="preserve">NOMBRE DE CONTACTO: </t>
  </si>
  <si>
    <t xml:space="preserve">CORREO DE CONTACTO:  </t>
  </si>
  <si>
    <t xml:space="preserve">NUMERO TELEFONICO DE CONTACTO: </t>
  </si>
  <si>
    <r>
      <rPr>
        <b/>
        <sz val="10"/>
        <rFont val="Calibri"/>
        <family val="2"/>
        <scheme val="minor"/>
      </rPr>
      <t xml:space="preserve">
ECOCARDIOGRAFO</t>
    </r>
    <r>
      <rPr>
        <sz val="10"/>
        <rFont val="Calibri"/>
        <family val="2"/>
        <scheme val="minor"/>
      </rPr>
      <t xml:space="preserve"> ( Ecocardiografía transesofágica para pacientes adultos y bariatricos.)
Necesidad: ECOCARDIOGRAFO para recolección de información anatomofuncional que proporcione los elementos necesarios para diagnóstico, tratamiento y pronóstico cardiovascular.
</t>
    </r>
    <r>
      <rPr>
        <b/>
        <u/>
        <sz val="10"/>
        <rFont val="Calibri"/>
        <family val="2"/>
        <scheme val="minor"/>
      </rPr>
      <t>CARACTERISTICAS TÉCNICAS DE MODO E IMAGEN:</t>
    </r>
    <r>
      <rPr>
        <sz val="10"/>
        <rFont val="Calibri"/>
        <family val="2"/>
        <scheme val="minor"/>
      </rPr>
      <t xml:space="preserve">
- ECOCARDIOGRAFIA TRIDIMENSIONAL:  2D, 3D e imegen armonica.
- Análisis de deformación MIOCARDICA: STRAIN LONGITUDINAL GLOBAL.
- ANALISIS DEFORMACION MIOCARDICA VENTRICULO DERECHO
- ANALISIS DEFORMACION MIOCARDICA AURICULAR 
- MEDICION AUTOMATIZADA DIAMETROS BIDIMENSIONALES Y DOPPLER ESPECTRAL
- DETECCION AUTOMATIZADA DE BORDES ENDOCARDICOS
- ECO TRIDIMENSIONAL TRANSESOFAGICO RECONSTRUCCION VALVULAR AORTICA Y MITRAL  EN TIEMPO REAL
- ECOCARDIOGRAFIA INTRACARDIACA  
- FUSION DE IMAGEN ECOCARDIOGRAFICA-FLUOROSCOPICA
- Modo M (M-Mode):Para medir las dimensiones del corazón y evaluar el movimiento de las estructuras cardíacas.
- Modo B (2D): Imágenes bidimensionales en tiempo real.
- Modo Doppler (DOPPLER COLOR y Flujo de Color) :Para medir la velocidad y la dirección del flujo sanguíneo.
- Modo Tejido Doppler: Evaluación de la función diastólica y sístolica del miocardio.
- Modos: PULSADO, CONTINUO, TISULAR.
- XRES avanzado
- AutoSCAN, ISCAN
- Imagenes xPlane en tiempo real
- Transductor 5-1 con Broadband Sector Array Transducer
- Rango de frecuencia minima entre: 5-1 MHz
- Apertura minima de 20.3 mm, 2D, CW
- Onda pulsada orientable: High-PRF
</t>
    </r>
    <r>
      <rPr>
        <b/>
        <u/>
        <sz val="10"/>
        <rFont val="Calibri"/>
        <family val="2"/>
        <scheme val="minor"/>
      </rPr>
      <t>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Horas
- En caso de requerir tranformador este debe estar incluido en la oferta
</t>
    </r>
    <r>
      <rPr>
        <b/>
        <u/>
        <sz val="10"/>
        <rFont val="Calibri"/>
        <family val="2"/>
        <scheme val="minor"/>
      </rPr>
      <t>SONDAS (Transductores)</t>
    </r>
    <r>
      <rPr>
        <sz val="10"/>
        <rFont val="Calibri"/>
        <family val="2"/>
        <scheme val="minor"/>
      </rPr>
      <t xml:space="preserve">
- </t>
    </r>
    <r>
      <rPr>
        <b/>
        <sz val="10"/>
        <rFont val="Calibri"/>
        <family val="2"/>
        <scheme val="minor"/>
      </rPr>
      <t>TRANSDUCTOR SECTORIAL ADULTO</t>
    </r>
    <r>
      <rPr>
        <sz val="10"/>
        <rFont val="Calibri"/>
        <family val="2"/>
        <scheme val="minor"/>
      </rPr>
      <t xml:space="preserve">:  Matricial con rango minimo entre 1-5MHZ
- </t>
    </r>
    <r>
      <rPr>
        <b/>
        <sz val="10"/>
        <rFont val="Calibri"/>
        <family val="2"/>
        <scheme val="minor"/>
      </rPr>
      <t>SONDA TRANSESOFAGICA</t>
    </r>
    <r>
      <rPr>
        <sz val="10"/>
        <rFont val="Calibri"/>
        <family val="2"/>
        <scheme val="minor"/>
      </rPr>
      <t xml:space="preserve"> con rango extendido de frecuencias de funcionamiento minimo entre 2 y 7 MHz  con  funciones: Rotacional y de Angulación.
</t>
    </r>
    <r>
      <rPr>
        <b/>
        <u/>
        <sz val="10"/>
        <rFont val="Calibri"/>
        <family val="2"/>
        <scheme val="minor"/>
      </rPr>
      <t>DIMENSIONES FÍSICAS Y PORTABILIDAD: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
Según modelos y referencias de equipos del mercado (No se limita a fijo o portatil), En caso de ser portatil presente su propuesta incluyendo el valor del carro de tranasporte. 
</t>
    </r>
    <r>
      <rPr>
        <b/>
        <u/>
        <sz val="10"/>
        <rFont val="Calibri"/>
        <family val="2"/>
        <scheme val="minor"/>
      </rPr>
      <t>COMPATIBILIDAD Y CONECTIVIDAD:</t>
    </r>
    <r>
      <rPr>
        <sz val="10"/>
        <rFont val="Calibri"/>
        <family val="2"/>
        <scheme val="minor"/>
      </rPr>
      <t xml:space="preserve">
 - Software de Análisis Automatizado con herramientas avanzadas para el análisis automatizado de las imágenes, incluyendo la cuantificación de la función ventricular y la evaluación de las válvulas cardíacas.
 - Almacenamiento y Gestión de Imágenes: Capacidad para almacenar y gestionar imágenes y datos de manera eficiente con memoria interna.
-  Conectividad DICOM (Salida de datos):Permite la integración con sistemas de gestión de información hospitalaria (HIS) y sistemas de archivo y comunicación de imágenes (PACS).
- Puertos y Conectividad Inalámbrica: Para transferir datos y actualizar el software fácilmente.
</t>
    </r>
    <r>
      <rPr>
        <b/>
        <u/>
        <sz val="10"/>
        <rFont val="Calibri"/>
        <family val="2"/>
        <scheme val="minor"/>
      </rPr>
      <t xml:space="preserve">
ERGONOMÍA YFACILIDAD DE USO:
</t>
    </r>
    <r>
      <rPr>
        <sz val="10"/>
        <rFont val="Calibri"/>
        <family val="2"/>
        <scheme val="minor"/>
      </rPr>
      <t xml:space="preserve">- Interfaz de Usuario Intuitiva: Facilita el uso del ecocardiógrafo y reduce la curva de aprendizje
- Ajuste ergonomico: Posibilidad de ajustar la altura y la inclinación de la pantalla y el teclado.
</t>
    </r>
    <r>
      <rPr>
        <b/>
        <u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u/>
        <sz val="10"/>
        <rFont val="Calibri"/>
        <family val="2"/>
        <scheme val="minor"/>
      </rPr>
      <t>SERVICIO POST-VENTA Y SOPORTE TÉCNICO:</t>
    </r>
    <r>
      <rPr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</t>
    </r>
  </si>
  <si>
    <t xml:space="preserve">HOSPITAL UNIVERSITARIO NACIONAL </t>
  </si>
  <si>
    <t>DIRECCION JURIDICA - COMPRAS Y CONTRATACIÓN</t>
  </si>
  <si>
    <t>INVITACIÓN ABIERTA 2024</t>
  </si>
  <si>
    <t xml:space="preserve"> EVALUACIÓN ECONÓMICA Y FINANCIERA</t>
  </si>
  <si>
    <t xml:space="preserve">EQUIPO BIOMEDICO </t>
  </si>
  <si>
    <r>
      <rPr>
        <b/>
        <sz val="10"/>
        <rFont val="Calibri"/>
        <family val="2"/>
        <scheme val="minor"/>
      </rPr>
      <t>CAMA HOSPITALARIA ELECTRICA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 xml:space="preserve">CARACTERISTICAS TÉCNICAS DE PLANOS, MOVIMIENTOS Y CAPACIDADES:
</t>
    </r>
    <r>
      <rPr>
        <sz val="10"/>
        <color theme="1"/>
        <rFont val="Calibri"/>
        <family val="2"/>
        <scheme val="minor"/>
      </rPr>
      <t>MATERIAL DE CONSTRUCCIÓN ROBUSTO:  Estructura de materiales duraderos como acero inoxidable o aleaciones de alta resistencia, en caso de ser ABS la resistencia al impacto prueba Izod debe estar en un rango mínimo de 215 a 670 J/m y en dureza mínimo de 105 a 88 HRC (Rockwell).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1. PLANOS DE LA CAMA : 4 PLANOS </t>
    </r>
    <r>
      <rPr>
        <sz val="10"/>
        <rFont val="Calibri"/>
        <family val="2"/>
        <scheme val="minor"/>
      </rPr>
      <t xml:space="preserve">
     - Sección Ajuste del respaldo.
     - Ajuste de la sección de piernas.
     - Ajuste de la sección de pies.
     - Ajuste de la altura total de la cama.
</t>
    </r>
    <r>
      <rPr>
        <b/>
        <sz val="10"/>
        <rFont val="Calibri"/>
        <family val="2"/>
        <scheme val="minor"/>
      </rPr>
      <t xml:space="preserve">
2. CONTROLES CON MOVIMIENTOS ELECTRONICOS:
</t>
    </r>
    <r>
      <rPr>
        <sz val="10"/>
        <rFont val="Calibri"/>
        <family val="2"/>
        <scheme val="minor"/>
      </rPr>
      <t xml:space="preserve">     - Monvimientos electronicos programables (Ajuste de altura, ajuste de planos, posiciones especiales)
     - Control externo manual , conectado desde el modulo de control.
     - Controles Integrados: Barándas y pieceros.
</t>
    </r>
    <r>
      <rPr>
        <b/>
        <sz val="10"/>
        <rFont val="Calibri"/>
        <family val="2"/>
        <scheme val="minor"/>
      </rPr>
      <t xml:space="preserve">
3. FUNCIONES Y MOVIMIENTOS DE LA CAMA INTEGRADOS A LOS CONTROLES DE MANDO AJUSTABLES:</t>
    </r>
    <r>
      <rPr>
        <sz val="10"/>
        <rFont val="Calibri"/>
        <family val="2"/>
        <scheme val="minor"/>
      </rPr>
      <t xml:space="preserve">
     - Subida y bajada del respaldo. Posición máxima de 90°
     - Elevación de las piernas.
     - Ajuste de la altura de la cama.
     - Posición de Trendelemburg. Inclinación hacia abajo de la parte superior del cuerpo (de 12 a 30 grados).
     - Posición de Trendelemburg inversa. Inclinación hacia abajo de la parte inferior del cuerpo (de 12 a 30 grados).
     - Función de RCP (Reanimación Cardiopulmonar).
</t>
    </r>
    <r>
      <rPr>
        <b/>
        <sz val="10"/>
        <rFont val="Calibri"/>
        <family val="2"/>
        <scheme val="minor"/>
      </rPr>
      <t xml:space="preserve">
4. BARANDAS Y ACCESORIOS </t>
    </r>
    <r>
      <rPr>
        <sz val="10"/>
        <rFont val="Calibri"/>
        <family val="2"/>
        <scheme val="minor"/>
      </rPr>
      <t xml:space="preserve">
   - Barandillas Laterales Ajustables: Para la seguridad del paciente y facilitar el acceso del personal médico.
   - Mecanismo de bloqueo/desbloqueo de barandas sencillo para facilitar el acceso y la seguridad del paciente.
   - Sistemas de Elevación Integrados: Para levantar y mover al paciente con menor esfuerzo físico.
   - Soportes de Infusión y Porta-sueros: Integrados.
   - Soporte para traslado de balas de oxigeno.
</t>
    </r>
    <r>
      <rPr>
        <b/>
        <sz val="10"/>
        <rFont val="Calibri"/>
        <family val="2"/>
        <scheme val="minor"/>
      </rPr>
      <t xml:space="preserve">
5. DIMENSIONES Y CAPACIDAD DE PESO: 
   - </t>
    </r>
    <r>
      <rPr>
        <sz val="10"/>
        <rFont val="Calibri"/>
        <family val="2"/>
        <scheme val="minor"/>
      </rPr>
      <t>Capacidad de carga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Superior a 200 kg. (Paciente adulto y bariátrico) 
   - Dimensiones Estándar: Asegurarse de que la cama se ajuste a las dimensiones estándar de la normativa de habilitación para habitaciones, cubiculos de la UCI y pasillos de transito.
</t>
    </r>
    <r>
      <rPr>
        <b/>
        <sz val="10"/>
        <rFont val="Calibri"/>
        <family val="2"/>
        <scheme val="minor"/>
      </rPr>
      <t xml:space="preserve">6. RUEDAS
</t>
    </r>
    <r>
      <rPr>
        <sz val="10"/>
        <rFont val="Calibri"/>
        <family val="2"/>
        <scheme val="minor"/>
      </rPr>
      <t xml:space="preserve">   - Material Antiestático y Anti-enredos: Ruedas que eviten la acumulación de pelos y otros residuos para mantener un movimiento suave y sin obstrucciones.
   - Diseño de Estructura Abierta: Mínimas áreas de difícil acceso para prevenir la acumulación de suciedad.
   - Tamaño Adecuado: Ruedas de al menos </t>
    </r>
    <r>
      <rPr>
        <b/>
        <sz val="10"/>
        <rFont val="Calibri"/>
        <family val="2"/>
        <scheme val="minor"/>
      </rPr>
      <t>125 - 150 mm (5 pulgadas)</t>
    </r>
    <r>
      <rPr>
        <sz val="10"/>
        <rFont val="Calibri"/>
        <family val="2"/>
        <scheme val="minor"/>
      </rPr>
      <t xml:space="preserve"> de diámetro para facilitar el desplazamiento en diferentes superficies.
   -Materiales No Porosos: Superficies lisas y no porosas para facilitar la limpieza y desinfección.
   - Ancho: Ancho adecuado para estabilidad sin comprometer la maniobrabilidad.
</t>
    </r>
    <r>
      <rPr>
        <b/>
        <sz val="10"/>
        <rFont val="Calibri"/>
        <family val="2"/>
        <scheme val="minor"/>
      </rPr>
      <t xml:space="preserve">
7. SISTEMA DE FRENO MECÁNICO EN RUEDAS</t>
    </r>
    <r>
      <rPr>
        <sz val="10"/>
        <rFont val="Calibri"/>
        <family val="2"/>
        <scheme val="minor"/>
      </rPr>
      <t xml:space="preserve">
   - Sistema de Frenos en las Ruedas Centralizados, que permita bloquear todas las ruedas simultáneamente para mayor seguridad.
   - Ruedas Giratorias y de Bloqueo:Permitir maniobrar la cama en espacios reducidos y bloquearlas cuando sea necesario.
   - Fácil Acceso:  Los frenos deben ser fácilmente accesibles y operables por el personal médico asistencial.
</t>
    </r>
    <r>
      <rPr>
        <b/>
        <u/>
        <sz val="10"/>
        <rFont val="Calibri"/>
        <family val="2"/>
        <scheme val="minor"/>
      </rPr>
      <t>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a 4 Horas en caso de falla electrica.
- Cama con Indicador de Carga: Sistema que indique el estado de la batería para evitar sorpresas desagradables.
</t>
    </r>
    <r>
      <rPr>
        <b/>
        <u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u/>
        <sz val="10"/>
        <rFont val="Calibri"/>
        <family val="2"/>
        <scheme val="minor"/>
      </rPr>
      <t>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técnico y asistencial durante el tiempo de garantía. 
- Servicio post-venta eficiente con disponibilidad de repuestos.</t>
    </r>
  </si>
  <si>
    <r>
      <t xml:space="preserve">MESAS DE NOCHE
Mesa de noche en ABS con resistencia al impacto prueba Izod  en un rango mínimo de 215 a 670 J/m y en dureza mínimo de 105 a 88 HRC (Rockwell).
</t>
    </r>
    <r>
      <rPr>
        <b/>
        <sz val="10"/>
        <rFont val="Calibri"/>
        <family val="2"/>
        <scheme val="minor"/>
      </rPr>
      <t xml:space="preserve">Dimensiones </t>
    </r>
    <r>
      <rPr>
        <sz val="10"/>
        <rFont val="Calibri"/>
        <family val="2"/>
        <scheme val="minor"/>
      </rPr>
      <t xml:space="preserve">
- Tamaño: 48 * 48 * 76cm
- Bandeja adaptada para servicio de comidas de 30 (ancho) x 41 (profundo) cm.
- Compartimento con puerta y estante de 44 (alto) x 46 (ancho) x 40 (profundo) cm.
- Soportes en ambos laterales a modo de toallero y percha.
- Cajón de 9 (alto) x 46 (ancho) x 40 (profundo) cm.
- Peso: 30kg</t>
    </r>
  </si>
  <si>
    <r>
      <rPr>
        <b/>
        <sz val="10"/>
        <rFont val="Calibri"/>
        <family val="2"/>
        <scheme val="minor"/>
      </rPr>
      <t xml:space="preserve">
ECOGRAFO IMAGENES DIAGNOSTICAS
</t>
    </r>
    <r>
      <rPr>
        <b/>
        <u/>
        <sz val="10"/>
        <rFont val="Calibri"/>
        <family val="2"/>
        <scheme val="minor"/>
      </rPr>
      <t>CARACTERISTICAS TÉCNICAS:</t>
    </r>
    <r>
      <rPr>
        <b/>
        <sz val="10"/>
        <rFont val="Calibri"/>
        <family val="2"/>
        <scheme val="minor"/>
      </rPr>
      <t xml:space="preserve">
CALIDAD DE IMAGEN:</t>
    </r>
    <r>
      <rPr>
        <sz val="10"/>
        <rFont val="Calibri"/>
        <family val="2"/>
        <scheme val="minor"/>
      </rPr>
      <t xml:space="preserve">
 - Alta resolución con procesamiento de imagen avanzado (ej. tecnologías de reducción de ruido y mejora del contraste).
 - Modos de imagen: B (brillo), M (movimiento), Doppler color, Doppler pulsado, Doppler de onda continua y Doppler de potencia.
</t>
    </r>
    <r>
      <rPr>
        <b/>
        <sz val="10"/>
        <rFont val="Calibri"/>
        <family val="2"/>
        <scheme val="minor"/>
      </rPr>
      <t>FRECUENCIA DE TRANSDUCTORES</t>
    </r>
    <r>
      <rPr>
        <sz val="10"/>
        <rFont val="Calibri"/>
        <family val="2"/>
        <scheme val="minor"/>
      </rPr>
      <t xml:space="preserve">
 - Transductor Convex: 1-5 MHz, adecuado para exámenes abdominales y obstétricos.
 - Transductor Lineal: 5-15 MHz, ideal para estudios de tejidos blandos y vasculares periféricos.
 - Transductor Endovaginal/Endorectal: 5-9 MHz, específico para estudios ginecológicos y urológicos.
Especificaciones Técnicas para los Transductores:
</t>
    </r>
    <r>
      <rPr>
        <b/>
        <sz val="10"/>
        <rFont val="Calibri"/>
        <family val="2"/>
        <scheme val="minor"/>
      </rPr>
      <t>1. Transductor Convex (abdominal/obstétrico) :</t>
    </r>
    <r>
      <rPr>
        <sz val="10"/>
        <rFont val="Calibri"/>
        <family val="2"/>
        <scheme val="minor"/>
      </rPr>
      <t xml:space="preserve">
 - Frecuencia: 1-5 MHz
 - Campo de visión amplio.
 - Aplicaciones: Evaluación abdominal general, obstetricia, y estudios hepáticos.
</t>
    </r>
    <r>
      <rPr>
        <b/>
        <sz val="10"/>
        <rFont val="Calibri"/>
        <family val="2"/>
        <scheme val="minor"/>
      </rPr>
      <t>2. Transductor Lineal (tejidos blandos y vascular periférico):</t>
    </r>
    <r>
      <rPr>
        <sz val="10"/>
        <rFont val="Calibri"/>
        <family val="2"/>
        <scheme val="minor"/>
      </rPr>
      <t xml:space="preserve">
 - Frecuencia: 5-15 MHz
 - Alta resolución para detalles finos.
 - Aplicaciones: Evaluación de partes blandas, músculos, vasos superficiales
</t>
    </r>
    <r>
      <rPr>
        <b/>
        <sz val="10"/>
        <rFont val="Calibri"/>
        <family val="2"/>
        <scheme val="minor"/>
      </rPr>
      <t>3. Transductor Endovaginal/Endorectal:</t>
    </r>
    <r>
      <rPr>
        <sz val="10"/>
        <rFont val="Calibri"/>
        <family val="2"/>
        <scheme val="minor"/>
      </rPr>
      <t xml:space="preserve">
 - Frecuencia: 5-9 MHz
 - Diseño ergonómico para comodidad del paciente.
 - Aplicaciones: Evaluaciones ginecológicas, urológicas y de próstata.
</t>
    </r>
    <r>
      <rPr>
        <b/>
        <sz val="10"/>
        <rFont val="Calibri"/>
        <family val="2"/>
        <scheme val="minor"/>
      </rPr>
      <t>DOPPLER</t>
    </r>
    <r>
      <rPr>
        <sz val="10"/>
        <rFont val="Calibri"/>
        <family val="2"/>
        <scheme val="minor"/>
      </rPr>
      <t xml:space="preserve">
 - Doppler color y Doppler de flujo para evaluar el flujo sanguíneo en diferentes vasos.
 - Alta sensibilidad al flujo sanguíneo, incluso a bajas velocidades.
</t>
    </r>
    <r>
      <rPr>
        <b/>
        <sz val="10"/>
        <rFont val="Calibri"/>
        <family val="2"/>
        <scheme val="minor"/>
      </rPr>
      <t xml:space="preserve">
FUNCIONES PARA BIOPSIA</t>
    </r>
    <r>
      <rPr>
        <sz val="10"/>
        <rFont val="Calibri"/>
        <family val="2"/>
        <scheme val="minor"/>
      </rPr>
      <t xml:space="preserve">
 - Guías de aguja compatibles y software de asistencia para biopsias.
 - Modos de imagen asistidos por Doppler para una localización precisa.
</t>
    </r>
    <r>
      <rPr>
        <b/>
        <sz val="10"/>
        <rFont val="Calibri"/>
        <family val="2"/>
        <scheme val="minor"/>
      </rPr>
      <t>ERGONOMÍA,  USABILIDAD Y COMPATIBILIDAD</t>
    </r>
    <r>
      <rPr>
        <sz val="10"/>
        <rFont val="Calibri"/>
        <family val="2"/>
        <scheme val="minor"/>
      </rPr>
      <t xml:space="preserve">
 - Pantalla táctil de alta resolución.
 - Diseño compacto y portátil (dependiendo de la necesidad de movilidad).
 - Interfaz de usuario intuitiva y personalizable.
 - Almacenamiento digital de imágenes y conectividad DICOM para integración con sistemas PACS.
</t>
    </r>
    <r>
      <rPr>
        <b/>
        <u/>
        <sz val="10"/>
        <rFont val="Calibri"/>
        <family val="2"/>
        <scheme val="minor"/>
      </rPr>
      <t xml:space="preserve">
CARACTERISTICAS TÉCNICAS DE ALIMENTACIÓN:</t>
    </r>
    <r>
      <rPr>
        <sz val="10"/>
        <rFont val="Calibri"/>
        <family val="2"/>
        <scheme val="minor"/>
      </rPr>
      <t xml:space="preserve">
- Voltaje : 110V- 120V
- Fecuencia: 50 - 60 hz
- Baterías Internas con autonomia Minima de 2 Horas
- En caso de requerir tranformador este debe estar incluido en la oferta
</t>
    </r>
    <r>
      <rPr>
        <b/>
        <u/>
        <sz val="10"/>
        <rFont val="Calibri"/>
        <family val="2"/>
        <scheme val="minor"/>
      </rPr>
      <t xml:space="preserve">DIMENSIONES FÍSICAS Y PORTABILIDAD: </t>
    </r>
    <r>
      <rPr>
        <sz val="10"/>
        <rFont val="Calibri"/>
        <family val="2"/>
        <scheme val="minor"/>
      </rPr>
      <t xml:space="preserve">
Según modelos y referencias de equipos del mercado (No se limita a fijo o portatil), En caso de ser portatil presente su propuesta incluyendo el valor del carro de tranasporte. 
</t>
    </r>
    <r>
      <rPr>
        <b/>
        <sz val="10"/>
        <rFont val="Calibri"/>
        <family val="2"/>
        <scheme val="minor"/>
      </rPr>
      <t xml:space="preserve">
ERGONOMÍA YFACILIDAD DE USO:</t>
    </r>
    <r>
      <rPr>
        <sz val="10"/>
        <rFont val="Calibri"/>
        <family val="2"/>
        <scheme val="minor"/>
      </rPr>
      <t xml:space="preserve">
- Interfaz de Usuario Intuitiva: Facilita el uso del ecocardiógrafo y reduce la curva de aprendizje
- Ajuste ergonomico: Posibilidad de ajustar la altura y la inclinación de la pantalla y el teclado.
</t>
    </r>
    <r>
      <rPr>
        <b/>
        <sz val="10"/>
        <rFont val="Calibri"/>
        <family val="2"/>
        <scheme val="minor"/>
      </rPr>
      <t>LIMPIEZA Y MANTENIMIENTO:</t>
    </r>
    <r>
      <rPr>
        <sz val="10"/>
        <rFont val="Calibri"/>
        <family val="2"/>
        <scheme val="minor"/>
      </rPr>
      <t xml:space="preserve">
   - Superficies accesibles y materiales que faciliten la limpieza regular del equipo.
   - Diseño modular que permita el acceso fácil a componentes para mantenimiento y reparaciones.
</t>
    </r>
    <r>
      <rPr>
        <b/>
        <sz val="10"/>
        <rFont val="Calibri"/>
        <family val="2"/>
        <scheme val="minor"/>
      </rPr>
      <t xml:space="preserve">
SERVICIO POST-VENTA Y SOPORTE TÉCNICO:</t>
    </r>
    <r>
      <rPr>
        <sz val="10"/>
        <rFont val="Calibri"/>
        <family val="2"/>
        <scheme val="minor"/>
      </rPr>
      <t xml:space="preserve">
- Disponibilidad de soporte técnico y servicio postventa (tiempo de respuesta telefonico , tiempo de asistencia en sitio).
- Disponibilidad de soporte técnico especializado.
- Costos asociados al mantenimiento y la actualización del equipo.
- Garantía que cubra defectos de fabricación y funcionamiento: Minima 2 Años.
- Capacitación y Educación: Programas de formación para el personal asistencial, médico y técnico durante el tiempo de garantía. 
- Servicio post-venta eficiente con disponibilidad de repuestos.
</t>
    </r>
  </si>
  <si>
    <t>ITEM</t>
  </si>
  <si>
    <t>MOBILIARIO HOSPITALARIO</t>
  </si>
  <si>
    <t xml:space="preserve">OBSERVACIONES DEL PROVEEDOR </t>
  </si>
  <si>
    <t xml:space="preserve">TERMOMETRO CONGELADOR DE TEJIDO - REGISTRADOR DE DATOS INALÁMBRICO 
Características técnicas
• Rango de medición: -196°C a +200°C
• Precisión: ±0,12°C de 0 a +50°C, ±0,20°C de -30 a 0°C y de +50°C a +130°C, ± 0,35°C de +130°C a +200°C, ±0,50°C fuera de este rango
• Frecuencia de comunicación: 868/915 MHz
• Memoria: 10 000 puntos de datos
• Alcance de radio: Hasta 16 km de campo abierto
• Sensores: Externo Clase A PT 100 – Acero inoxidable Ø2,9x25mm 3m longitud del cable
• Interfaz: luces LED de estado, botón sensible al tacto de encendido / apagado, pantalla LCD
• Dimensiones: 87 x 64 x 25 mm
• Peso: 100 g
• Fuente de alimentación: Batería de litio reemplazable de 3,6v
• Duración de la batería: 2 años
• Parte nr.: 
- 868 MHz: 12408 2E
- 868MHz sin batería: 12408 2X
- 915MHz sin batería: 12409 EX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</si>
</sst>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_-;_-@"/>
    <numFmt numFmtId="165" formatCode="_-&quot;$&quot;\ * #,##0_-;\-&quot;$&quot;\ * #,##0_-;_-&quot;$&quot;\ * &quot;-&quot;??_-;_-@_-"/>
  </numFmts>
  <fonts count="37" x14ac:knownFonts="1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666666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4" tint="-0.499984740745262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666666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666666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0"/>
        <bgColor rgb="FFB6DDE8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9" fillId="0" borderId="0"/>
    <xf numFmtId="9" fontId="3" fillId="0" borderId="0" applyFont="0" applyFill="0" applyBorder="0" applyAlignment="0" applyProtection="0"/>
    <xf numFmtId="0" fontId="33" fillId="0" borderId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0" fontId="1" fillId="0" borderId="0"/>
  </cellStyleXfs>
  <cellXfs count="174">
    <xf numFmtId="0" fontId="0" fillId="0" borderId="0" xfId="0"/>
    <xf numFmtId="0" fontId="6" fillId="2" borderId="0" xfId="0" applyFont="1" applyFill="1"/>
    <xf numFmtId="0" fontId="6" fillId="0" borderId="0" xfId="0" applyFont="1"/>
    <xf numFmtId="0" fontId="0" fillId="2" borderId="0" xfId="0" applyFill="1"/>
    <xf numFmtId="0" fontId="9" fillId="2" borderId="0" xfId="3" applyFill="1"/>
    <xf numFmtId="0" fontId="9" fillId="0" borderId="0" xfId="3"/>
    <xf numFmtId="9" fontId="6" fillId="2" borderId="0" xfId="4" applyFont="1" applyFill="1"/>
    <xf numFmtId="9" fontId="0" fillId="2" borderId="0" xfId="4" applyFont="1" applyFill="1"/>
    <xf numFmtId="9" fontId="0" fillId="0" borderId="0" xfId="4" applyFont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10" fillId="0" borderId="0" xfId="3" applyFont="1"/>
    <xf numFmtId="0" fontId="10" fillId="0" borderId="7" xfId="3" applyFont="1" applyBorder="1"/>
    <xf numFmtId="0" fontId="10" fillId="0" borderId="0" xfId="3" applyFont="1" applyAlignment="1">
      <alignment horizontal="left" vertical="center"/>
    </xf>
    <xf numFmtId="0" fontId="12" fillId="0" borderId="0" xfId="3" applyFont="1"/>
    <xf numFmtId="0" fontId="13" fillId="6" borderId="1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/>
    </xf>
    <xf numFmtId="0" fontId="15" fillId="7" borderId="1" xfId="3" applyFont="1" applyFill="1" applyBorder="1" applyAlignment="1">
      <alignment vertical="center" wrapText="1"/>
    </xf>
    <xf numFmtId="0" fontId="16" fillId="0" borderId="1" xfId="3" applyFont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/>
    <xf numFmtId="0" fontId="17" fillId="0" borderId="0" xfId="3" applyFont="1" applyAlignment="1">
      <alignment vertical="center" wrapText="1"/>
    </xf>
    <xf numFmtId="165" fontId="19" fillId="0" borderId="1" xfId="1" applyNumberFormat="1" applyFont="1" applyBorder="1" applyAlignment="1" applyProtection="1">
      <alignment horizontal="center" vertical="center" wrapText="1"/>
      <protection locked="0"/>
    </xf>
    <xf numFmtId="9" fontId="19" fillId="0" borderId="1" xfId="4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3" fillId="0" borderId="0" xfId="0" applyFont="1"/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center" vertical="center" wrapText="1"/>
      <protection locked="0"/>
    </xf>
    <xf numFmtId="9" fontId="18" fillId="2" borderId="0" xfId="4" applyFont="1" applyFill="1" applyAlignment="1" applyProtection="1">
      <alignment horizontal="center" vertical="center" wrapText="1"/>
      <protection locked="0"/>
    </xf>
    <xf numFmtId="1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164" fontId="18" fillId="4" borderId="1" xfId="2" applyNumberFormat="1" applyFont="1" applyFill="1" applyBorder="1" applyAlignment="1">
      <alignment horizontal="center" vertical="center" wrapText="1"/>
    </xf>
    <xf numFmtId="0" fontId="19" fillId="2" borderId="0" xfId="2" applyFont="1" applyFill="1" applyAlignment="1">
      <alignment vertical="center" wrapText="1"/>
    </xf>
    <xf numFmtId="0" fontId="21" fillId="2" borderId="0" xfId="2" applyFont="1" applyFill="1" applyAlignment="1">
      <alignment horizontal="center"/>
    </xf>
    <xf numFmtId="9" fontId="21" fillId="2" borderId="0" xfId="4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9" fillId="3" borderId="0" xfId="2" applyFont="1" applyFill="1"/>
    <xf numFmtId="9" fontId="19" fillId="3" borderId="0" xfId="4" applyFont="1" applyFill="1"/>
    <xf numFmtId="9" fontId="3" fillId="2" borderId="0" xfId="4" applyFont="1" applyFill="1"/>
    <xf numFmtId="0" fontId="3" fillId="2" borderId="0" xfId="3" applyFont="1" applyFill="1"/>
    <xf numFmtId="9" fontId="3" fillId="2" borderId="0" xfId="4" applyFont="1" applyFill="1" applyBorder="1"/>
    <xf numFmtId="0" fontId="3" fillId="0" borderId="0" xfId="3" applyFont="1"/>
    <xf numFmtId="0" fontId="19" fillId="0" borderId="1" xfId="3" applyFont="1" applyBorder="1" applyAlignment="1" applyProtection="1">
      <alignment horizontal="center" vertical="center" wrapText="1"/>
      <protection locked="0"/>
    </xf>
    <xf numFmtId="0" fontId="22" fillId="2" borderId="0" xfId="3" applyFont="1" applyFill="1" applyAlignment="1">
      <alignment vertical="center" wrapText="1"/>
    </xf>
    <xf numFmtId="164" fontId="19" fillId="3" borderId="0" xfId="2" applyNumberFormat="1" applyFont="1" applyFill="1"/>
    <xf numFmtId="164" fontId="19" fillId="2" borderId="0" xfId="2" applyNumberFormat="1" applyFont="1" applyFill="1"/>
    <xf numFmtId="164" fontId="19" fillId="2" borderId="0" xfId="2" applyNumberFormat="1" applyFont="1" applyFill="1" applyAlignment="1">
      <alignment vertical="center"/>
    </xf>
    <xf numFmtId="0" fontId="20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/>
    </xf>
    <xf numFmtId="0" fontId="26" fillId="2" borderId="0" xfId="0" applyFont="1" applyFill="1"/>
    <xf numFmtId="0" fontId="26" fillId="0" borderId="0" xfId="0" applyFont="1"/>
    <xf numFmtId="0" fontId="27" fillId="3" borderId="0" xfId="2" applyFont="1" applyFill="1"/>
    <xf numFmtId="164" fontId="27" fillId="3" borderId="0" xfId="2" applyNumberFormat="1" applyFont="1" applyFill="1"/>
    <xf numFmtId="9" fontId="27" fillId="3" borderId="0" xfId="4" applyFont="1" applyFill="1"/>
    <xf numFmtId="164" fontId="27" fillId="2" borderId="0" xfId="2" applyNumberFormat="1" applyFont="1" applyFill="1"/>
    <xf numFmtId="0" fontId="21" fillId="0" borderId="1" xfId="0" applyFont="1" applyBorder="1" applyAlignment="1">
      <alignment horizontal="left" vertical="top" wrapText="1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43" fontId="0" fillId="2" borderId="0" xfId="0" applyNumberFormat="1" applyFill="1" applyProtection="1">
      <protection locked="0"/>
    </xf>
    <xf numFmtId="43" fontId="0" fillId="2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35" fillId="2" borderId="17" xfId="6" applyFont="1" applyFill="1" applyBorder="1" applyProtection="1">
      <protection locked="0"/>
    </xf>
    <xf numFmtId="0" fontId="1" fillId="2" borderId="0" xfId="6" applyFill="1" applyProtection="1">
      <protection locked="0"/>
    </xf>
    <xf numFmtId="10" fontId="1" fillId="2" borderId="0" xfId="6" applyNumberFormat="1" applyFill="1" applyProtection="1">
      <protection locked="0"/>
    </xf>
    <xf numFmtId="43" fontId="1" fillId="2" borderId="0" xfId="6" applyNumberFormat="1" applyFill="1" applyProtection="1">
      <protection locked="0"/>
    </xf>
    <xf numFmtId="43" fontId="1" fillId="2" borderId="0" xfId="7" applyNumberFormat="1" applyFont="1" applyFill="1" applyProtection="1">
      <protection locked="0"/>
    </xf>
    <xf numFmtId="0" fontId="35" fillId="2" borderId="20" xfId="6" applyFont="1" applyFill="1" applyBorder="1" applyProtection="1">
      <protection locked="0"/>
    </xf>
    <xf numFmtId="0" fontId="21" fillId="0" borderId="0" xfId="0" applyFont="1" applyAlignment="1">
      <alignment vertical="top" wrapText="1"/>
    </xf>
    <xf numFmtId="0" fontId="18" fillId="4" borderId="1" xfId="2" applyFont="1" applyFill="1" applyBorder="1" applyAlignment="1">
      <alignment vertical="center" wrapText="1"/>
    </xf>
    <xf numFmtId="164" fontId="18" fillId="4" borderId="1" xfId="2" applyNumberFormat="1" applyFont="1" applyFill="1" applyBorder="1" applyAlignment="1">
      <alignment vertical="center" wrapText="1"/>
    </xf>
    <xf numFmtId="9" fontId="18" fillId="4" borderId="1" xfId="4" applyFont="1" applyFill="1" applyBorder="1" applyAlignment="1">
      <alignment vertical="center" wrapText="1"/>
    </xf>
    <xf numFmtId="0" fontId="34" fillId="8" borderId="0" xfId="5" applyFont="1" applyFill="1" applyAlignment="1" applyProtection="1">
      <alignment horizontal="left"/>
      <protection locked="0"/>
    </xf>
    <xf numFmtId="0" fontId="10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6" borderId="2" xfId="3" applyFont="1" applyFill="1" applyBorder="1" applyAlignment="1">
      <alignment horizontal="left" vertical="center" wrapText="1"/>
    </xf>
    <xf numFmtId="0" fontId="13" fillId="6" borderId="4" xfId="3" applyFont="1" applyFill="1" applyBorder="1" applyAlignment="1">
      <alignment horizontal="left" vertical="center" wrapText="1"/>
    </xf>
    <xf numFmtId="0" fontId="34" fillId="2" borderId="18" xfId="8" applyFont="1" applyFill="1" applyBorder="1" applyAlignment="1" applyProtection="1">
      <alignment horizontal="center" vertical="center"/>
      <protection locked="0"/>
    </xf>
    <xf numFmtId="0" fontId="34" fillId="2" borderId="19" xfId="8" applyFont="1" applyFill="1" applyBorder="1" applyAlignment="1" applyProtection="1">
      <alignment horizontal="center" vertical="center"/>
      <protection locked="0"/>
    </xf>
    <xf numFmtId="0" fontId="34" fillId="2" borderId="0" xfId="8" applyFont="1" applyFill="1" applyAlignment="1" applyProtection="1">
      <alignment horizontal="center" vertical="center"/>
      <protection locked="0"/>
    </xf>
    <xf numFmtId="0" fontId="34" fillId="2" borderId="21" xfId="8" applyFont="1" applyFill="1" applyBorder="1" applyAlignment="1" applyProtection="1">
      <alignment horizontal="center" vertical="center"/>
      <protection locked="0"/>
    </xf>
    <xf numFmtId="0" fontId="34" fillId="0" borderId="0" xfId="8" applyFont="1" applyAlignment="1" applyProtection="1">
      <alignment horizontal="center" vertical="center"/>
      <protection locked="0"/>
    </xf>
    <xf numFmtId="0" fontId="34" fillId="0" borderId="21" xfId="8" applyFont="1" applyBorder="1" applyAlignment="1" applyProtection="1">
      <alignment horizontal="center" vertical="center"/>
      <protection locked="0"/>
    </xf>
    <xf numFmtId="0" fontId="34" fillId="2" borderId="22" xfId="5" applyFont="1" applyFill="1" applyBorder="1" applyAlignment="1" applyProtection="1">
      <alignment horizontal="center"/>
      <protection locked="0"/>
    </xf>
    <xf numFmtId="0" fontId="34" fillId="2" borderId="23" xfId="5" applyFont="1" applyFill="1" applyBorder="1" applyAlignment="1" applyProtection="1">
      <alignment horizontal="center"/>
      <protection locked="0"/>
    </xf>
    <xf numFmtId="0" fontId="18" fillId="4" borderId="1" xfId="2" applyFont="1" applyFill="1" applyBorder="1" applyAlignment="1">
      <alignment horizontal="center" vertical="center" wrapText="1"/>
    </xf>
    <xf numFmtId="164" fontId="18" fillId="4" borderId="1" xfId="2" applyNumberFormat="1" applyFont="1" applyFill="1" applyBorder="1" applyAlignment="1">
      <alignment horizontal="center" vertical="center" wrapText="1"/>
    </xf>
    <xf numFmtId="9" fontId="18" fillId="4" borderId="1" xfId="4" applyFont="1" applyFill="1" applyBorder="1" applyAlignment="1">
      <alignment horizontal="center" vertical="center" wrapText="1"/>
    </xf>
    <xf numFmtId="0" fontId="34" fillId="8" borderId="14" xfId="5" applyFont="1" applyFill="1" applyBorder="1" applyAlignment="1" applyProtection="1">
      <alignment horizontal="left"/>
      <protection locked="0"/>
    </xf>
    <xf numFmtId="0" fontId="34" fillId="8" borderId="15" xfId="5" applyFont="1" applyFill="1" applyBorder="1" applyAlignment="1" applyProtection="1">
      <alignment horizontal="left"/>
      <protection locked="0"/>
    </xf>
    <xf numFmtId="0" fontId="34" fillId="8" borderId="16" xfId="5" applyFont="1" applyFill="1" applyBorder="1" applyAlignment="1" applyProtection="1">
      <alignment horizontal="left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9" fontId="19" fillId="0" borderId="11" xfId="4" applyFont="1" applyBorder="1" applyAlignment="1" applyProtection="1">
      <alignment horizontal="center" vertical="center" wrapText="1"/>
      <protection locked="0"/>
    </xf>
    <xf numFmtId="9" fontId="19" fillId="0" borderId="12" xfId="4" applyFont="1" applyBorder="1" applyAlignment="1" applyProtection="1">
      <alignment horizontal="center" vertical="center" wrapText="1"/>
      <protection locked="0"/>
    </xf>
    <xf numFmtId="9" fontId="19" fillId="0" borderId="13" xfId="4" applyFont="1" applyBorder="1" applyAlignment="1" applyProtection="1">
      <alignment horizontal="center" vertical="center" wrapText="1"/>
      <protection locked="0"/>
    </xf>
    <xf numFmtId="165" fontId="3" fillId="0" borderId="11" xfId="1" applyNumberFormat="1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8" fillId="4" borderId="1" xfId="2" applyFont="1" applyFill="1" applyBorder="1" applyAlignment="1">
      <alignment horizontal="left" vertical="center"/>
    </xf>
    <xf numFmtId="0" fontId="18" fillId="5" borderId="1" xfId="2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65" fontId="19" fillId="0" borderId="11" xfId="1" applyNumberFormat="1" applyFont="1" applyBorder="1" applyAlignment="1" applyProtection="1">
      <alignment horizontal="center" vertical="center" wrapText="1"/>
      <protection locked="0"/>
    </xf>
    <xf numFmtId="165" fontId="19" fillId="0" borderId="12" xfId="1" applyNumberFormat="1" applyFont="1" applyBorder="1" applyAlignment="1" applyProtection="1">
      <alignment horizontal="center" vertical="center" wrapText="1"/>
      <protection locked="0"/>
    </xf>
    <xf numFmtId="165" fontId="19" fillId="0" borderId="13" xfId="1" applyNumberFormat="1" applyFont="1" applyBorder="1" applyAlignment="1" applyProtection="1">
      <alignment horizontal="center" vertical="center" wrapText="1"/>
      <protection locked="0"/>
    </xf>
    <xf numFmtId="0" fontId="18" fillId="4" borderId="1" xfId="2" applyFont="1" applyFill="1" applyBorder="1" applyAlignment="1">
      <alignment horizontal="left" vertical="center" wrapText="1"/>
    </xf>
    <xf numFmtId="0" fontId="18" fillId="4" borderId="2" xfId="2" applyFont="1" applyFill="1" applyBorder="1" applyAlignment="1">
      <alignment horizontal="left" vertical="center"/>
    </xf>
    <xf numFmtId="0" fontId="18" fillId="4" borderId="4" xfId="2" applyFont="1" applyFill="1" applyBorder="1" applyAlignment="1">
      <alignment horizontal="left" vertical="center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4" applyFont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13" xfId="2" applyNumberFormat="1" applyFont="1" applyFill="1" applyBorder="1" applyAlignment="1">
      <alignment horizontal="center" vertical="center" wrapText="1"/>
    </xf>
    <xf numFmtId="9" fontId="4" fillId="4" borderId="11" xfId="4" applyFont="1" applyFill="1" applyBorder="1" applyAlignment="1">
      <alignment horizontal="center" vertical="center" wrapText="1"/>
    </xf>
    <xf numFmtId="9" fontId="4" fillId="4" borderId="13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4" fillId="8" borderId="17" xfId="5" applyFont="1" applyFill="1" applyBorder="1" applyAlignment="1" applyProtection="1">
      <alignment horizontal="left"/>
      <protection locked="0"/>
    </xf>
    <xf numFmtId="0" fontId="34" fillId="8" borderId="18" xfId="5" applyFont="1" applyFill="1" applyBorder="1" applyAlignment="1" applyProtection="1">
      <alignment horizontal="left"/>
      <protection locked="0"/>
    </xf>
    <xf numFmtId="0" fontId="34" fillId="8" borderId="19" xfId="5" applyFont="1" applyFill="1" applyBorder="1" applyAlignment="1" applyProtection="1">
      <alignment horizontal="left"/>
      <protection locked="0"/>
    </xf>
    <xf numFmtId="165" fontId="19" fillId="0" borderId="1" xfId="1" applyNumberFormat="1" applyFont="1" applyBorder="1" applyAlignment="1" applyProtection="1">
      <alignment horizontal="center" vertical="center" wrapText="1"/>
      <protection locked="0"/>
    </xf>
    <xf numFmtId="9" fontId="19" fillId="0" borderId="1" xfId="4" applyFont="1" applyBorder="1" applyAlignment="1" applyProtection="1">
      <alignment horizontal="center" vertical="center" wrapText="1"/>
      <protection locked="0"/>
    </xf>
    <xf numFmtId="0" fontId="21" fillId="0" borderId="1" xfId="3" applyFont="1" applyBorder="1" applyAlignment="1">
      <alignment horizontal="left" vertical="top" wrapText="1"/>
    </xf>
    <xf numFmtId="0" fontId="22" fillId="0" borderId="1" xfId="3" applyFont="1" applyBorder="1" applyAlignment="1">
      <alignment horizontal="center" vertical="center" wrapText="1"/>
    </xf>
    <xf numFmtId="0" fontId="19" fillId="0" borderId="1" xfId="3" applyFont="1" applyBorder="1" applyAlignment="1" applyProtection="1">
      <alignment horizontal="center" vertical="center" wrapText="1"/>
      <protection locked="0"/>
    </xf>
    <xf numFmtId="0" fontId="18" fillId="5" borderId="0" xfId="2" applyFont="1" applyFill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4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5" fillId="4" borderId="2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9" fontId="25" fillId="4" borderId="1" xfId="4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165" fontId="27" fillId="0" borderId="1" xfId="1" applyNumberFormat="1" applyFont="1" applyBorder="1" applyAlignment="1" applyProtection="1">
      <alignment horizontal="center" vertical="center" wrapText="1"/>
      <protection locked="0"/>
    </xf>
    <xf numFmtId="9" fontId="27" fillId="0" borderId="1" xfId="4" applyFont="1" applyBorder="1" applyAlignment="1" applyProtection="1">
      <alignment horizontal="center" vertical="center" wrapText="1"/>
      <protection locked="0"/>
    </xf>
    <xf numFmtId="165" fontId="26" fillId="0" borderId="1" xfId="1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left" vertical="center" wrapText="1"/>
    </xf>
  </cellXfs>
  <cellStyles count="10">
    <cellStyle name="Moneda" xfId="1" builtinId="4"/>
    <cellStyle name="Moneda 2" xfId="7" xr:uid="{36A51391-56D2-4CD5-A76D-9B485A680A67}"/>
    <cellStyle name="Normal" xfId="0" builtinId="0"/>
    <cellStyle name="Normal 2" xfId="2" xr:uid="{00000000-0005-0000-0000-000002000000}"/>
    <cellStyle name="Normal 2 2 2" xfId="5" xr:uid="{5E100BE4-8765-4FB8-A199-D068435A3E63}"/>
    <cellStyle name="Normal 2 3" xfId="8" xr:uid="{C45801DE-4A48-40F9-95DB-93D3B6EF92C9}"/>
    <cellStyle name="Normal 3" xfId="3" xr:uid="{00000000-0005-0000-0000-000003000000}"/>
    <cellStyle name="Normal 3 2" xfId="9" xr:uid="{D0195F9E-B1FF-4B03-A08A-8E1277FF16DE}"/>
    <cellStyle name="Normal 4" xfId="6" xr:uid="{CB31C7DD-8097-4F5F-A284-A8EF00485B59}"/>
    <cellStyle name="Porcentaje" xfId="4" builtinId="5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252412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949" y="461962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5" name="image1.png">
          <a:extLst>
            <a:ext uri="{FF2B5EF4-FFF2-40B4-BE49-F238E27FC236}">
              <a16:creationId xmlns:a16="http://schemas.microsoft.com/office/drawing/2014/main" id="{FB04B906-D789-40C1-8C7B-2730A73C8D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6D7E7D39-6ABC-4694-AC3B-EFEB655BF1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AE257B8B-9AE4-4D6C-ADD6-795631D168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50B08653-3203-4099-B86C-36ABEBC16F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AA64AB2A-A010-4EAD-BDD3-633D6D933D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902F3683-5DF7-4E5E-A07B-A2BC608C28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5" name="image1.png">
          <a:extLst>
            <a:ext uri="{FF2B5EF4-FFF2-40B4-BE49-F238E27FC236}">
              <a16:creationId xmlns:a16="http://schemas.microsoft.com/office/drawing/2014/main" id="{7913230F-B37F-47DD-AE6C-EADD5EE879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4" name="image1.png">
          <a:extLst>
            <a:ext uri="{FF2B5EF4-FFF2-40B4-BE49-F238E27FC236}">
              <a16:creationId xmlns:a16="http://schemas.microsoft.com/office/drawing/2014/main" id="{E9865362-DAAC-456A-8E75-A5332F15EF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11084CC1-BDD7-4B5F-BE94-96F4DFAD53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3FBFB715-D5F4-4724-991B-F353A54871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23592619-80D4-4FDB-9A38-8D9CC609DA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6" name="image1.png">
          <a:extLst>
            <a:ext uri="{FF2B5EF4-FFF2-40B4-BE49-F238E27FC236}">
              <a16:creationId xmlns:a16="http://schemas.microsoft.com/office/drawing/2014/main" id="{0300F8C5-142D-490B-A0AE-9DF0B689A9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5" name="image1.png">
          <a:extLst>
            <a:ext uri="{FF2B5EF4-FFF2-40B4-BE49-F238E27FC236}">
              <a16:creationId xmlns:a16="http://schemas.microsoft.com/office/drawing/2014/main" id="{065D4921-29C2-4048-8738-5AF944C5B3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B862ED2E-E93C-4963-B6BA-BFD087E0C5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4" name="image1.png">
          <a:extLst>
            <a:ext uri="{FF2B5EF4-FFF2-40B4-BE49-F238E27FC236}">
              <a16:creationId xmlns:a16="http://schemas.microsoft.com/office/drawing/2014/main" id="{2338CF7F-2E99-4FB7-B553-548056D17A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C68CDC1B-791E-4CBD-A2AE-34766F35A2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6D3D5C90-494E-4557-B565-EE2854703A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66675</xdr:rowOff>
    </xdr:from>
    <xdr:ext cx="1492251" cy="709613"/>
    <xdr:pic>
      <xdr:nvPicPr>
        <xdr:cNvPr id="3" name="image1.png">
          <a:extLst>
            <a:ext uri="{FF2B5EF4-FFF2-40B4-BE49-F238E27FC236}">
              <a16:creationId xmlns:a16="http://schemas.microsoft.com/office/drawing/2014/main" id="{E7C1B670-847C-4DF0-8A3C-64BC13454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6675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3"/>
  <sheetViews>
    <sheetView tabSelected="1" topLeftCell="A13" workbookViewId="0">
      <selection activeCell="C25" sqref="C25"/>
    </sheetView>
  </sheetViews>
  <sheetFormatPr baseColWidth="10" defaultColWidth="10" defaultRowHeight="16.5" x14ac:dyDescent="0.3"/>
  <cols>
    <col min="1" max="1" width="2.42578125" style="16" customWidth="1"/>
    <col min="2" max="2" width="43.7109375" style="24" customWidth="1"/>
    <col min="3" max="3" width="85.7109375" style="16" customWidth="1"/>
    <col min="4" max="16384" width="10" style="16"/>
  </cols>
  <sheetData>
    <row r="2" spans="1:3" s="13" customFormat="1" ht="25.5" x14ac:dyDescent="0.3">
      <c r="A2" s="83"/>
      <c r="B2" s="84"/>
      <c r="C2" s="12" t="s">
        <v>10</v>
      </c>
    </row>
    <row r="3" spans="1:3" s="13" customFormat="1" ht="25.5" x14ac:dyDescent="0.3">
      <c r="A3" s="85"/>
      <c r="B3" s="86"/>
      <c r="C3" s="12" t="s">
        <v>11</v>
      </c>
    </row>
    <row r="4" spans="1:3" s="13" customFormat="1" ht="25.5" x14ac:dyDescent="0.3">
      <c r="A4" s="87"/>
      <c r="B4" s="88"/>
      <c r="C4" s="12" t="s">
        <v>12</v>
      </c>
    </row>
    <row r="5" spans="1:3" s="13" customFormat="1" x14ac:dyDescent="0.3">
      <c r="A5" s="14"/>
      <c r="B5" s="15"/>
    </row>
    <row r="7" spans="1:3" x14ac:dyDescent="0.3">
      <c r="B7" s="17" t="s">
        <v>13</v>
      </c>
      <c r="C7" s="18" t="s">
        <v>14</v>
      </c>
    </row>
    <row r="8" spans="1:3" x14ac:dyDescent="0.3">
      <c r="B8" s="19" t="s">
        <v>15</v>
      </c>
      <c r="C8" s="20" t="s">
        <v>16</v>
      </c>
    </row>
    <row r="9" spans="1:3" hidden="1" x14ac:dyDescent="0.3">
      <c r="B9" s="19" t="s">
        <v>17</v>
      </c>
      <c r="C9" s="20" t="s">
        <v>18</v>
      </c>
    </row>
    <row r="10" spans="1:3" ht="44.25" customHeight="1" x14ac:dyDescent="0.3">
      <c r="B10" s="19" t="s">
        <v>38</v>
      </c>
      <c r="C10" s="20" t="s">
        <v>39</v>
      </c>
    </row>
    <row r="11" spans="1:3" x14ac:dyDescent="0.3">
      <c r="B11" s="19" t="s">
        <v>9</v>
      </c>
      <c r="C11" s="20" t="s">
        <v>40</v>
      </c>
    </row>
    <row r="12" spans="1:3" x14ac:dyDescent="0.3">
      <c r="B12" s="19" t="s">
        <v>19</v>
      </c>
      <c r="C12" s="20" t="s">
        <v>20</v>
      </c>
    </row>
    <row r="13" spans="1:3" x14ac:dyDescent="0.3">
      <c r="B13" s="19" t="s">
        <v>21</v>
      </c>
      <c r="C13" s="20" t="s">
        <v>22</v>
      </c>
    </row>
    <row r="14" spans="1:3" ht="31.5" x14ac:dyDescent="0.3">
      <c r="B14" s="19" t="s">
        <v>23</v>
      </c>
      <c r="C14" s="20" t="s">
        <v>24</v>
      </c>
    </row>
    <row r="15" spans="1:3" ht="31.5" x14ac:dyDescent="0.3">
      <c r="B15" s="19" t="s">
        <v>25</v>
      </c>
      <c r="C15" s="20" t="s">
        <v>26</v>
      </c>
    </row>
    <row r="16" spans="1:3" x14ac:dyDescent="0.3">
      <c r="B16" s="19" t="s">
        <v>27</v>
      </c>
      <c r="C16" s="20" t="s">
        <v>28</v>
      </c>
    </row>
    <row r="17" spans="2:3" x14ac:dyDescent="0.3">
      <c r="B17" s="19" t="s">
        <v>29</v>
      </c>
      <c r="C17" s="20" t="s">
        <v>30</v>
      </c>
    </row>
    <row r="18" spans="2:3" ht="31.5" x14ac:dyDescent="0.3">
      <c r="B18" s="19" t="s">
        <v>45</v>
      </c>
      <c r="C18" s="20" t="s">
        <v>31</v>
      </c>
    </row>
    <row r="19" spans="2:3" s="23" customFormat="1" x14ac:dyDescent="0.3">
      <c r="B19" s="21" t="s">
        <v>82</v>
      </c>
      <c r="C19" s="22" t="s">
        <v>32</v>
      </c>
    </row>
    <row r="21" spans="2:3" s="23" customFormat="1" x14ac:dyDescent="0.3">
      <c r="B21" s="89" t="s">
        <v>33</v>
      </c>
      <c r="C21" s="89"/>
    </row>
    <row r="23" spans="2:3" s="23" customFormat="1" ht="28.5" customHeight="1" x14ac:dyDescent="0.3">
      <c r="B23" s="90" t="s">
        <v>34</v>
      </c>
      <c r="C23" s="91"/>
    </row>
  </sheetData>
  <mergeCells count="3">
    <mergeCell ref="A2:B4"/>
    <mergeCell ref="B21:C21"/>
    <mergeCell ref="B23:C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6"/>
  <sheetViews>
    <sheetView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0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68" customFormat="1" ht="12.75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64"/>
      <c r="L11" s="64"/>
      <c r="M11" s="64"/>
      <c r="N11" s="64"/>
      <c r="O11" s="64"/>
      <c r="P11" s="65"/>
      <c r="Q11" s="66"/>
      <c r="R11" s="66"/>
      <c r="S11" s="67"/>
      <c r="T11" s="64"/>
      <c r="U11" s="64"/>
      <c r="V11" s="64"/>
      <c r="W11" s="66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58" customFormat="1" ht="36" customHeight="1" x14ac:dyDescent="0.2">
      <c r="A12" s="159" t="s">
        <v>80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9">
        <v>1</v>
      </c>
      <c r="B14" s="119" t="s">
        <v>62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6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48.75" customHeight="1" x14ac:dyDescent="0.2">
      <c r="A15" s="170"/>
      <c r="B15" s="119"/>
      <c r="C15" s="162"/>
      <c r="D15" s="163"/>
      <c r="E15" s="164"/>
      <c r="F15" s="165"/>
      <c r="G15" s="165"/>
      <c r="H15" s="165"/>
      <c r="I15" s="165"/>
      <c r="J15" s="165"/>
    </row>
    <row r="16" spans="1:39" ht="243.75" customHeight="1" x14ac:dyDescent="0.2">
      <c r="A16" s="171"/>
      <c r="B16" s="119"/>
      <c r="C16" s="162"/>
      <c r="D16" s="163"/>
      <c r="E16" s="164"/>
      <c r="F16" s="165"/>
      <c r="G16" s="165"/>
      <c r="H16" s="165"/>
      <c r="I16" s="165"/>
      <c r="J16" s="165"/>
    </row>
  </sheetData>
  <mergeCells count="30">
    <mergeCell ref="I12:I13"/>
    <mergeCell ref="J12:J13"/>
    <mergeCell ref="I14:I16"/>
    <mergeCell ref="J14:J16"/>
    <mergeCell ref="E12:E13"/>
    <mergeCell ref="F12:F13"/>
    <mergeCell ref="G12:G13"/>
    <mergeCell ref="G14:G16"/>
    <mergeCell ref="H14:H16"/>
    <mergeCell ref="H12:H13"/>
    <mergeCell ref="A14:A16"/>
    <mergeCell ref="A12:A13"/>
    <mergeCell ref="B12:B13"/>
    <mergeCell ref="C12:C13"/>
    <mergeCell ref="D12:D13"/>
    <mergeCell ref="B14:B16"/>
    <mergeCell ref="C14:C16"/>
    <mergeCell ref="D14:D16"/>
    <mergeCell ref="E14:E16"/>
    <mergeCell ref="F14:F16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9:B11 B7">
    <cfRule type="duplicateValues" dxfId="13" priority="1"/>
    <cfRule type="duplicateValues" dxfId="12" priority="2"/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16"/>
  <sheetViews>
    <sheetView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0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58" customFormat="1" ht="12" x14ac:dyDescent="0.2">
      <c r="A11" s="59"/>
      <c r="B11" s="59"/>
      <c r="C11" s="59"/>
      <c r="D11" s="60"/>
      <c r="E11" s="61"/>
      <c r="F11" s="60"/>
      <c r="G11" s="60"/>
      <c r="H11" s="60"/>
      <c r="I11" s="60"/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39" s="58" customFormat="1" ht="36" customHeight="1" x14ac:dyDescent="0.2">
      <c r="A12" s="159" t="s">
        <v>15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9">
        <v>1</v>
      </c>
      <c r="B14" s="119" t="s">
        <v>64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6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69.75" customHeight="1" x14ac:dyDescent="0.2">
      <c r="A15" s="170"/>
      <c r="B15" s="119"/>
      <c r="C15" s="162"/>
      <c r="D15" s="163"/>
      <c r="E15" s="164"/>
      <c r="F15" s="165"/>
      <c r="G15" s="165"/>
      <c r="H15" s="165"/>
      <c r="I15" s="165"/>
      <c r="J15" s="165"/>
    </row>
    <row r="16" spans="1:39" ht="128.25" customHeight="1" x14ac:dyDescent="0.2">
      <c r="A16" s="171"/>
      <c r="B16" s="119"/>
      <c r="C16" s="162"/>
      <c r="D16" s="163"/>
      <c r="E16" s="164"/>
      <c r="F16" s="165"/>
      <c r="G16" s="165"/>
      <c r="H16" s="165"/>
      <c r="I16" s="165"/>
      <c r="J16" s="165"/>
    </row>
  </sheetData>
  <mergeCells count="30">
    <mergeCell ref="H12:H13"/>
    <mergeCell ref="I12:I13"/>
    <mergeCell ref="J12:J13"/>
    <mergeCell ref="D14:D16"/>
    <mergeCell ref="E14:E16"/>
    <mergeCell ref="F14:F16"/>
    <mergeCell ref="G14:G16"/>
    <mergeCell ref="H14:H16"/>
    <mergeCell ref="I14:I16"/>
    <mergeCell ref="B1:F1"/>
    <mergeCell ref="B2:F2"/>
    <mergeCell ref="B3:F3"/>
    <mergeCell ref="B4:F4"/>
    <mergeCell ref="B5:F5"/>
    <mergeCell ref="J14:J16"/>
    <mergeCell ref="A14:A16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  <mergeCell ref="G12:G13"/>
    <mergeCell ref="B14:B16"/>
    <mergeCell ref="C14:C16"/>
  </mergeCells>
  <conditionalFormatting sqref="B7 B9:B10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5"/>
  <sheetViews>
    <sheetView topLeftCell="A13"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28.7109375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32" customFormat="1" ht="36" customHeight="1" x14ac:dyDescent="0.2">
      <c r="A11" s="100" t="s">
        <v>0</v>
      </c>
      <c r="B11" s="100" t="s">
        <v>1</v>
      </c>
      <c r="C11" s="100" t="s">
        <v>35</v>
      </c>
      <c r="D11" s="101" t="s">
        <v>2</v>
      </c>
      <c r="E11" s="102" t="s">
        <v>52</v>
      </c>
      <c r="F11" s="101" t="s">
        <v>41</v>
      </c>
      <c r="G11" s="101" t="s">
        <v>42</v>
      </c>
      <c r="H11" s="101" t="s">
        <v>3</v>
      </c>
      <c r="I11" s="101" t="s">
        <v>45</v>
      </c>
      <c r="J11" s="101" t="s">
        <v>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9" s="32" customFormat="1" ht="24" customHeight="1" x14ac:dyDescent="0.2">
      <c r="A12" s="100"/>
      <c r="B12" s="100"/>
      <c r="C12" s="100"/>
      <c r="D12" s="101"/>
      <c r="E12" s="102"/>
      <c r="F12" s="101"/>
      <c r="G12" s="101"/>
      <c r="H12" s="101"/>
      <c r="I12" s="101"/>
      <c r="J12" s="10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409.5" customHeight="1" x14ac:dyDescent="0.2">
      <c r="A13" s="120">
        <v>1</v>
      </c>
      <c r="B13" s="119" t="s">
        <v>59</v>
      </c>
      <c r="C13" s="121">
        <v>1</v>
      </c>
      <c r="D13" s="149"/>
      <c r="E13" s="150"/>
      <c r="F13" s="145">
        <f>D13-(D13*E13)</f>
        <v>0</v>
      </c>
      <c r="G13" s="145">
        <f>+F13*19%</f>
        <v>0</v>
      </c>
      <c r="H13" s="145">
        <f>+F13+G13</f>
        <v>0</v>
      </c>
      <c r="I13" s="112">
        <f>+H13*C13</f>
        <v>0</v>
      </c>
      <c r="J13" s="157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39" ht="15.75" customHeight="1" x14ac:dyDescent="0.2">
      <c r="A14" s="120"/>
      <c r="B14" s="119"/>
      <c r="C14" s="121"/>
      <c r="D14" s="149"/>
      <c r="E14" s="150"/>
      <c r="F14" s="145"/>
      <c r="G14" s="145"/>
      <c r="H14" s="145"/>
      <c r="I14" s="113"/>
      <c r="J14" s="157"/>
    </row>
    <row r="15" spans="1:39" ht="159" customHeight="1" x14ac:dyDescent="0.2">
      <c r="A15" s="120"/>
      <c r="B15" s="119"/>
      <c r="C15" s="121"/>
      <c r="D15" s="149"/>
      <c r="E15" s="150"/>
      <c r="F15" s="145"/>
      <c r="G15" s="145"/>
      <c r="H15" s="145"/>
      <c r="I15" s="114"/>
      <c r="J15" s="157"/>
    </row>
  </sheetData>
  <mergeCells count="30">
    <mergeCell ref="F11:F12"/>
    <mergeCell ref="G11:G12"/>
    <mergeCell ref="I11:I12"/>
    <mergeCell ref="H11:H12"/>
    <mergeCell ref="A11:A12"/>
    <mergeCell ref="B11:B12"/>
    <mergeCell ref="C11:C12"/>
    <mergeCell ref="D11:D12"/>
    <mergeCell ref="E11:E12"/>
    <mergeCell ref="B1:F1"/>
    <mergeCell ref="B2:F2"/>
    <mergeCell ref="B3:F3"/>
    <mergeCell ref="B4:F4"/>
    <mergeCell ref="B5:F5"/>
    <mergeCell ref="J13:J15"/>
    <mergeCell ref="I13:I15"/>
    <mergeCell ref="A6:F6"/>
    <mergeCell ref="A7:F7"/>
    <mergeCell ref="A8:F8"/>
    <mergeCell ref="A9:F9"/>
    <mergeCell ref="A10:F10"/>
    <mergeCell ref="B13:B15"/>
    <mergeCell ref="A13:A15"/>
    <mergeCell ref="C13:C15"/>
    <mergeCell ref="D13:D15"/>
    <mergeCell ref="E13:E15"/>
    <mergeCell ref="F13:F15"/>
    <mergeCell ref="G13:G15"/>
    <mergeCell ref="H13:H15"/>
    <mergeCell ref="J11:J12"/>
  </mergeCells>
  <conditionalFormatting sqref="B9:B10 B7">
    <cfRule type="duplicateValues" dxfId="21" priority="1"/>
    <cfRule type="duplicateValues" dxfId="20" priority="2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5"/>
  <sheetViews>
    <sheetView topLeftCell="A14"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96.5703125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32" customFormat="1" ht="12.75" x14ac:dyDescent="0.2">
      <c r="A11" s="44"/>
      <c r="B11" s="44"/>
      <c r="C11" s="44"/>
      <c r="D11" s="52"/>
      <c r="E11" s="45"/>
      <c r="F11" s="52"/>
      <c r="G11" s="52"/>
      <c r="H11" s="52"/>
      <c r="I11" s="52"/>
      <c r="J11" s="5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9" s="32" customFormat="1" ht="36" customHeight="1" x14ac:dyDescent="0.2">
      <c r="A12" s="79" t="s">
        <v>0</v>
      </c>
      <c r="B12" s="79" t="s">
        <v>1</v>
      </c>
      <c r="C12" s="79" t="s">
        <v>35</v>
      </c>
      <c r="D12" s="80" t="s">
        <v>2</v>
      </c>
      <c r="E12" s="81" t="s">
        <v>52</v>
      </c>
      <c r="F12" s="80" t="s">
        <v>41</v>
      </c>
      <c r="G12" s="80" t="s">
        <v>42</v>
      </c>
      <c r="H12" s="80" t="s">
        <v>3</v>
      </c>
      <c r="I12" s="80" t="s">
        <v>45</v>
      </c>
      <c r="J12" s="80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409.5" customHeight="1" x14ac:dyDescent="0.2">
      <c r="A13" s="120">
        <v>1</v>
      </c>
      <c r="B13" s="119" t="s">
        <v>60</v>
      </c>
      <c r="C13" s="121">
        <v>1</v>
      </c>
      <c r="D13" s="149"/>
      <c r="E13" s="150"/>
      <c r="F13" s="145">
        <f>D13-(D13*E13)</f>
        <v>0</v>
      </c>
      <c r="G13" s="145">
        <f>+F13*19%</f>
        <v>0</v>
      </c>
      <c r="H13" s="145">
        <f>+F13+G13</f>
        <v>0</v>
      </c>
      <c r="I13" s="145">
        <f>+H13*C13</f>
        <v>0</v>
      </c>
      <c r="J13" s="145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39" ht="34.5" customHeight="1" x14ac:dyDescent="0.2">
      <c r="A14" s="120"/>
      <c r="B14" s="119"/>
      <c r="C14" s="121"/>
      <c r="D14" s="149"/>
      <c r="E14" s="150"/>
      <c r="F14" s="145"/>
      <c r="G14" s="145"/>
      <c r="H14" s="145"/>
      <c r="I14" s="145"/>
      <c r="J14" s="145"/>
    </row>
    <row r="15" spans="1:39" ht="195.75" customHeight="1" x14ac:dyDescent="0.2">
      <c r="A15" s="120"/>
      <c r="B15" s="119"/>
      <c r="C15" s="121"/>
      <c r="D15" s="149"/>
      <c r="E15" s="150"/>
      <c r="F15" s="145"/>
      <c r="G15" s="145"/>
      <c r="H15" s="145"/>
      <c r="I15" s="145"/>
      <c r="J15" s="145"/>
    </row>
  </sheetData>
  <mergeCells count="20"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  <mergeCell ref="B13:B15"/>
    <mergeCell ref="A13:A15"/>
    <mergeCell ref="C13:C15"/>
    <mergeCell ref="D13:D15"/>
    <mergeCell ref="E13:E15"/>
    <mergeCell ref="F13:F15"/>
    <mergeCell ref="G13:G15"/>
    <mergeCell ref="H13:H15"/>
    <mergeCell ref="I13:I15"/>
    <mergeCell ref="J13:J15"/>
  </mergeCells>
  <conditionalFormatting sqref="B9:B10 B7">
    <cfRule type="duplicateValues" dxfId="19" priority="1"/>
    <cfRule type="duplicateValues" dxfId="18" priority="2"/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6"/>
  <sheetViews>
    <sheetView topLeftCell="A15"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44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68" customFormat="1" ht="12.75" x14ac:dyDescent="0.2">
      <c r="A11" s="82"/>
      <c r="B11" s="82"/>
      <c r="C11" s="82"/>
      <c r="D11" s="82"/>
      <c r="E11" s="82"/>
      <c r="F11" s="82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6"/>
      <c r="S11" s="67"/>
      <c r="T11" s="64"/>
      <c r="U11" s="64"/>
      <c r="V11" s="64"/>
      <c r="W11" s="66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32" customFormat="1" ht="36" customHeight="1" x14ac:dyDescent="0.2">
      <c r="A12" s="100" t="s">
        <v>15</v>
      </c>
      <c r="B12" s="100" t="s">
        <v>1</v>
      </c>
      <c r="C12" s="100" t="s">
        <v>35</v>
      </c>
      <c r="D12" s="101" t="s">
        <v>2</v>
      </c>
      <c r="E12" s="102" t="s">
        <v>52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24" customHeigh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9" s="32" customFormat="1" ht="409.5" customHeight="1" x14ac:dyDescent="0.2">
      <c r="A14" s="120">
        <v>1</v>
      </c>
      <c r="B14" s="155" t="s">
        <v>58</v>
      </c>
      <c r="C14" s="121">
        <v>1</v>
      </c>
      <c r="D14" s="149"/>
      <c r="E14" s="150"/>
      <c r="F14" s="145">
        <f>D14-(D14*E14)</f>
        <v>0</v>
      </c>
      <c r="G14" s="145">
        <f>+F14*19%</f>
        <v>0</v>
      </c>
      <c r="H14" s="145">
        <f>+F14+G14</f>
        <v>0</v>
      </c>
      <c r="I14" s="145">
        <f>+H14*C14</f>
        <v>0</v>
      </c>
      <c r="J14" s="14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39" ht="409.5" customHeight="1" x14ac:dyDescent="0.2">
      <c r="A15" s="120"/>
      <c r="B15" s="155"/>
      <c r="C15" s="121"/>
      <c r="D15" s="149"/>
      <c r="E15" s="150"/>
      <c r="F15" s="145"/>
      <c r="G15" s="145"/>
      <c r="H15" s="145"/>
      <c r="I15" s="145"/>
      <c r="J15" s="145"/>
    </row>
    <row r="16" spans="1:39" ht="409.5" customHeight="1" x14ac:dyDescent="0.2">
      <c r="B16" s="78"/>
    </row>
  </sheetData>
  <mergeCells count="30">
    <mergeCell ref="H12:H13"/>
    <mergeCell ref="I12:I13"/>
    <mergeCell ref="J12:J13"/>
    <mergeCell ref="C14:C15"/>
    <mergeCell ref="D14:D15"/>
    <mergeCell ref="E14:E15"/>
    <mergeCell ref="F14:F15"/>
    <mergeCell ref="G14:G15"/>
    <mergeCell ref="H14:H15"/>
    <mergeCell ref="B1:F1"/>
    <mergeCell ref="B2:F2"/>
    <mergeCell ref="B3:F3"/>
    <mergeCell ref="B4:F4"/>
    <mergeCell ref="B5:F5"/>
    <mergeCell ref="I14:I15"/>
    <mergeCell ref="J14:J15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  <mergeCell ref="G12:G13"/>
    <mergeCell ref="B14:B15"/>
    <mergeCell ref="A14:A15"/>
  </mergeCells>
  <conditionalFormatting sqref="B9:B11 B7">
    <cfRule type="duplicateValues" dxfId="27" priority="1"/>
    <cfRule type="duplicateValues" dxfId="26" priority="2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M16"/>
  <sheetViews>
    <sheetView topLeftCell="A16" workbookViewId="0">
      <selection activeCell="A11" sqref="A11:A13"/>
    </sheetView>
  </sheetViews>
  <sheetFormatPr baseColWidth="10" defaultColWidth="12.5703125" defaultRowHeight="15.75" customHeight="1" x14ac:dyDescent="0.2"/>
  <cols>
    <col min="1" max="1" width="7" style="5" customWidth="1"/>
    <col min="2" max="2" width="129.28515625" style="5" customWidth="1"/>
    <col min="3" max="3" width="17.42578125" style="5" customWidth="1"/>
    <col min="4" max="4" width="14.85546875" bestFit="1" customWidth="1"/>
    <col min="5" max="5" width="14.85546875" style="8" customWidth="1"/>
    <col min="6" max="10" width="19.5703125" customWidth="1"/>
    <col min="11" max="26" width="12.5703125" style="4"/>
    <col min="27" max="16384" width="12.5703125" style="5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49" customFormat="1" ht="4.5" customHeight="1" x14ac:dyDescent="0.2">
      <c r="A11" s="44"/>
      <c r="B11" s="44"/>
      <c r="C11" s="44"/>
      <c r="D11" s="52"/>
      <c r="E11" s="45"/>
      <c r="F11" s="52"/>
      <c r="G11" s="52"/>
      <c r="H11" s="52"/>
      <c r="I11" s="52"/>
      <c r="J11" s="5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39" s="49" customFormat="1" ht="17.25" customHeight="1" x14ac:dyDescent="0.2">
      <c r="A12" s="100" t="s">
        <v>0</v>
      </c>
      <c r="B12" s="100" t="s">
        <v>8</v>
      </c>
      <c r="C12" s="101" t="s">
        <v>35</v>
      </c>
      <c r="D12" s="101" t="s">
        <v>2</v>
      </c>
      <c r="E12" s="102" t="s">
        <v>52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39" s="49" customFormat="1" ht="19.5" customHeight="1" x14ac:dyDescent="0.2">
      <c r="A13" s="100"/>
      <c r="B13" s="100"/>
      <c r="C13" s="101"/>
      <c r="D13" s="101"/>
      <c r="E13" s="102"/>
      <c r="F13" s="101"/>
      <c r="G13" s="101"/>
      <c r="H13" s="101"/>
      <c r="I13" s="101"/>
      <c r="J13" s="101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39" s="49" customFormat="1" ht="334.5" customHeight="1" x14ac:dyDescent="0.2">
      <c r="A14" s="152">
        <v>1</v>
      </c>
      <c r="B14" s="151" t="s">
        <v>56</v>
      </c>
      <c r="C14" s="156">
        <v>1</v>
      </c>
      <c r="D14" s="149"/>
      <c r="E14" s="150"/>
      <c r="F14" s="145">
        <f>D14-(D14*E14)</f>
        <v>0</v>
      </c>
      <c r="G14" s="145">
        <f>+F14*19%</f>
        <v>0</v>
      </c>
      <c r="H14" s="145">
        <f>+F14+G14</f>
        <v>0</v>
      </c>
      <c r="I14" s="145">
        <f>+H14*C14</f>
        <v>0</v>
      </c>
      <c r="J14" s="145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39" ht="72.75" customHeight="1" x14ac:dyDescent="0.2">
      <c r="A15" s="152"/>
      <c r="B15" s="151"/>
      <c r="C15" s="156"/>
      <c r="D15" s="149"/>
      <c r="E15" s="150"/>
      <c r="F15" s="145"/>
      <c r="G15" s="145"/>
      <c r="H15" s="145"/>
      <c r="I15" s="145"/>
      <c r="J15" s="145"/>
    </row>
    <row r="16" spans="1:39" ht="267.75" customHeight="1" x14ac:dyDescent="0.2">
      <c r="A16" s="152"/>
      <c r="B16" s="151"/>
      <c r="C16" s="156"/>
      <c r="D16" s="149"/>
      <c r="E16" s="150"/>
      <c r="F16" s="145"/>
      <c r="G16" s="145"/>
      <c r="H16" s="145"/>
      <c r="I16" s="145"/>
      <c r="J16" s="145"/>
    </row>
  </sheetData>
  <mergeCells count="30">
    <mergeCell ref="J12:J13"/>
    <mergeCell ref="I12:I13"/>
    <mergeCell ref="G12:G13"/>
    <mergeCell ref="H12:H13"/>
    <mergeCell ref="C12:C13"/>
    <mergeCell ref="B14:B16"/>
    <mergeCell ref="A14:A16"/>
    <mergeCell ref="C14:C16"/>
    <mergeCell ref="D14:D16"/>
    <mergeCell ref="E14:E16"/>
    <mergeCell ref="A12:A13"/>
    <mergeCell ref="B12:B13"/>
    <mergeCell ref="D12:D13"/>
    <mergeCell ref="E12:E13"/>
    <mergeCell ref="F12:F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  <mergeCell ref="J14:J16"/>
    <mergeCell ref="F14:F16"/>
    <mergeCell ref="G14:G16"/>
    <mergeCell ref="H14:H16"/>
    <mergeCell ref="I14:I16"/>
  </mergeCells>
  <conditionalFormatting sqref="B9:B10 B7">
    <cfRule type="duplicateValues" dxfId="25" priority="1"/>
    <cfRule type="duplicateValues" dxfId="24" priority="2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6"/>
  <sheetViews>
    <sheetView topLeftCell="A2"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7.28515625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5" style="1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2" customFormat="1" ht="36" customHeight="1" x14ac:dyDescent="0.2">
      <c r="A11" s="138" t="s">
        <v>15</v>
      </c>
      <c r="B11" s="138" t="s">
        <v>1</v>
      </c>
      <c r="C11" s="138" t="s">
        <v>9</v>
      </c>
      <c r="D11" s="140" t="s">
        <v>2</v>
      </c>
      <c r="E11" s="142" t="s">
        <v>51</v>
      </c>
      <c r="F11" s="140" t="s">
        <v>41</v>
      </c>
      <c r="G11" s="140" t="s">
        <v>42</v>
      </c>
      <c r="H11" s="140" t="s">
        <v>3</v>
      </c>
      <c r="I11" s="140" t="s">
        <v>45</v>
      </c>
      <c r="J11" s="140" t="s">
        <v>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39" s="2" customFormat="1" ht="24" customHeight="1" x14ac:dyDescent="0.2">
      <c r="A12" s="139"/>
      <c r="B12" s="139"/>
      <c r="C12" s="139"/>
      <c r="D12" s="141"/>
      <c r="E12" s="143"/>
      <c r="F12" s="141"/>
      <c r="G12" s="141"/>
      <c r="H12" s="141"/>
      <c r="I12" s="141"/>
      <c r="J12" s="1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39" s="2" customFormat="1" ht="409.5" customHeight="1" x14ac:dyDescent="0.2">
      <c r="A13" s="136">
        <v>1</v>
      </c>
      <c r="B13" s="131" t="s">
        <v>54</v>
      </c>
      <c r="C13" s="132">
        <v>1</v>
      </c>
      <c r="D13" s="133"/>
      <c r="E13" s="134"/>
      <c r="F13" s="135">
        <f>D13-(D13*E13)</f>
        <v>0</v>
      </c>
      <c r="G13" s="135">
        <f>+F13*19%</f>
        <v>0</v>
      </c>
      <c r="H13" s="135">
        <f>+F13+G13</f>
        <v>0</v>
      </c>
      <c r="I13" s="135">
        <f>+H13*C13</f>
        <v>0</v>
      </c>
      <c r="J13" s="1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9" s="1" customFormat="1" ht="45.75" customHeight="1" x14ac:dyDescent="0.2">
      <c r="A14" s="137"/>
      <c r="B14" s="131"/>
      <c r="C14" s="132"/>
      <c r="D14" s="133"/>
      <c r="E14" s="134"/>
      <c r="F14" s="135"/>
      <c r="G14" s="135"/>
      <c r="H14" s="135"/>
      <c r="I14" s="135"/>
      <c r="J14" s="144"/>
    </row>
    <row r="15" spans="1:39" s="1" customFormat="1" ht="72.75" customHeight="1" x14ac:dyDescent="0.2">
      <c r="A15" s="137"/>
      <c r="B15" s="131"/>
      <c r="C15" s="132"/>
      <c r="D15" s="133"/>
      <c r="E15" s="134"/>
      <c r="F15" s="135"/>
      <c r="G15" s="135"/>
      <c r="H15" s="135"/>
      <c r="I15" s="135"/>
      <c r="J15" s="144"/>
    </row>
    <row r="16" spans="1:39" s="1" customFormat="1" ht="15.75" customHeight="1" x14ac:dyDescent="0.2">
      <c r="A16"/>
      <c r="B16"/>
      <c r="C16"/>
      <c r="D16"/>
      <c r="E16" s="8"/>
      <c r="F16"/>
      <c r="G16"/>
      <c r="I16" s="9"/>
    </row>
    <row r="17" spans="1:9" s="1" customFormat="1" ht="15.75" customHeight="1" x14ac:dyDescent="0.2">
      <c r="A17"/>
      <c r="B17"/>
      <c r="C17"/>
      <c r="D17"/>
      <c r="E17" s="8"/>
      <c r="F17"/>
      <c r="G17"/>
      <c r="I17" s="9"/>
    </row>
    <row r="18" spans="1:9" s="1" customFormat="1" ht="15.75" customHeight="1" x14ac:dyDescent="0.2">
      <c r="A18"/>
      <c r="B18"/>
      <c r="C18"/>
      <c r="D18"/>
      <c r="E18" s="8"/>
      <c r="F18"/>
      <c r="G18"/>
      <c r="I18" s="9"/>
    </row>
    <row r="19" spans="1:9" s="1" customFormat="1" ht="15.75" customHeight="1" x14ac:dyDescent="0.2">
      <c r="A19"/>
      <c r="B19"/>
      <c r="C19"/>
      <c r="D19"/>
      <c r="E19" s="8"/>
      <c r="F19"/>
      <c r="G19"/>
      <c r="I19" s="9"/>
    </row>
    <row r="20" spans="1:9" s="1" customFormat="1" ht="15.75" customHeight="1" x14ac:dyDescent="0.2">
      <c r="A20"/>
      <c r="B20"/>
      <c r="C20"/>
      <c r="D20"/>
      <c r="E20" s="8"/>
      <c r="F20"/>
      <c r="G20"/>
      <c r="I20" s="9"/>
    </row>
    <row r="21" spans="1:9" s="1" customFormat="1" ht="15.75" customHeight="1" x14ac:dyDescent="0.2">
      <c r="A21"/>
      <c r="B21"/>
      <c r="C21"/>
      <c r="D21"/>
      <c r="E21" s="8"/>
      <c r="F21"/>
      <c r="G21"/>
      <c r="I21" s="9"/>
    </row>
    <row r="22" spans="1:9" s="1" customFormat="1" ht="15.75" customHeight="1" x14ac:dyDescent="0.2">
      <c r="A22"/>
      <c r="B22"/>
      <c r="C22"/>
      <c r="D22"/>
      <c r="E22" s="8"/>
      <c r="F22"/>
      <c r="G22"/>
      <c r="I22" s="9"/>
    </row>
    <row r="23" spans="1:9" s="1" customFormat="1" ht="15.75" customHeight="1" x14ac:dyDescent="0.2">
      <c r="A23"/>
      <c r="B23"/>
      <c r="C23"/>
      <c r="D23"/>
      <c r="E23" s="8"/>
      <c r="F23"/>
      <c r="G23"/>
      <c r="I23" s="9"/>
    </row>
    <row r="24" spans="1:9" s="1" customFormat="1" ht="15.75" customHeight="1" x14ac:dyDescent="0.2">
      <c r="A24"/>
      <c r="B24"/>
      <c r="C24"/>
      <c r="D24"/>
      <c r="E24" s="8"/>
      <c r="F24"/>
      <c r="G24"/>
      <c r="I24" s="9"/>
    </row>
    <row r="25" spans="1:9" s="3" customFormat="1" ht="15.75" customHeight="1" x14ac:dyDescent="0.2">
      <c r="A25"/>
      <c r="B25"/>
      <c r="C25"/>
      <c r="D25"/>
      <c r="E25" s="8"/>
      <c r="F25"/>
      <c r="G25"/>
      <c r="I25" s="9"/>
    </row>
    <row r="26" spans="1:9" ht="15.75" customHeight="1" x14ac:dyDescent="0.2">
      <c r="I26" s="9"/>
    </row>
    <row r="27" spans="1:9" ht="15.75" customHeight="1" x14ac:dyDescent="0.2">
      <c r="I27" s="9"/>
    </row>
    <row r="28" spans="1:9" ht="15.75" customHeight="1" x14ac:dyDescent="0.2">
      <c r="I28" s="9"/>
    </row>
    <row r="29" spans="1:9" ht="15.75" customHeight="1" x14ac:dyDescent="0.2">
      <c r="I29" s="9"/>
    </row>
    <row r="30" spans="1:9" ht="15.75" customHeight="1" x14ac:dyDescent="0.2">
      <c r="I30" s="9"/>
    </row>
    <row r="31" spans="1:9" ht="15.75" customHeight="1" x14ac:dyDescent="0.2">
      <c r="I31" s="9"/>
    </row>
    <row r="32" spans="1:9" ht="15.75" customHeight="1" x14ac:dyDescent="0.2">
      <c r="I32" s="9"/>
    </row>
    <row r="33" spans="9:9" ht="15.75" customHeight="1" x14ac:dyDescent="0.2">
      <c r="I33" s="9"/>
    </row>
    <row r="34" spans="9:9" ht="15.75" customHeight="1" x14ac:dyDescent="0.2">
      <c r="I34" s="9"/>
    </row>
    <row r="35" spans="9:9" ht="15.75" customHeight="1" x14ac:dyDescent="0.2">
      <c r="I35" s="9"/>
    </row>
    <row r="36" spans="9:9" ht="15.75" customHeight="1" x14ac:dyDescent="0.2">
      <c r="I36" s="10"/>
    </row>
  </sheetData>
  <mergeCells count="30">
    <mergeCell ref="G13:G15"/>
    <mergeCell ref="H13:H15"/>
    <mergeCell ref="I13:I15"/>
    <mergeCell ref="J13:J15"/>
    <mergeCell ref="E11:E12"/>
    <mergeCell ref="F11:F12"/>
    <mergeCell ref="G11:G12"/>
    <mergeCell ref="I11:I12"/>
    <mergeCell ref="J11:J12"/>
    <mergeCell ref="H11:H12"/>
    <mergeCell ref="A13:A15"/>
    <mergeCell ref="A11:A12"/>
    <mergeCell ref="B11:B12"/>
    <mergeCell ref="C11:C12"/>
    <mergeCell ref="D11:D12"/>
    <mergeCell ref="B13:B15"/>
    <mergeCell ref="C13:C15"/>
    <mergeCell ref="D13:D15"/>
    <mergeCell ref="E13:E15"/>
    <mergeCell ref="F13:F15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9:B10 B7">
    <cfRule type="duplicateValues" dxfId="33" priority="1"/>
    <cfRule type="duplicateValues" dxfId="32" priority="2"/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14"/>
  <sheetViews>
    <sheetView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67.7109375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81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68" customFormat="1" ht="12.75" x14ac:dyDescent="0.2">
      <c r="A11" s="82"/>
      <c r="B11" s="82"/>
      <c r="C11" s="82"/>
      <c r="D11" s="82"/>
      <c r="E11" s="82"/>
      <c r="F11" s="82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6"/>
      <c r="S11" s="67"/>
      <c r="T11" s="64"/>
      <c r="U11" s="64"/>
      <c r="V11" s="64"/>
      <c r="W11" s="66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32" customFormat="1" ht="36" customHeight="1" x14ac:dyDescent="0.2">
      <c r="A12" s="100" t="s">
        <v>15</v>
      </c>
      <c r="B12" s="100" t="s">
        <v>1</v>
      </c>
      <c r="C12" s="100" t="s">
        <v>35</v>
      </c>
      <c r="D12" s="101" t="s">
        <v>2</v>
      </c>
      <c r="E12" s="102" t="s">
        <v>52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24" customHeigh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9" s="32" customFormat="1" ht="157.5" customHeight="1" x14ac:dyDescent="0.2">
      <c r="A14" s="29">
        <v>1</v>
      </c>
      <c r="B14" s="63" t="s">
        <v>78</v>
      </c>
      <c r="C14" s="30">
        <v>181</v>
      </c>
      <c r="D14" s="25"/>
      <c r="E14" s="26"/>
      <c r="F14" s="27">
        <f>D14-(D14*E14)</f>
        <v>0</v>
      </c>
      <c r="G14" s="27">
        <f>+F14*19%</f>
        <v>0</v>
      </c>
      <c r="H14" s="27">
        <f>+F14+G14</f>
        <v>0</v>
      </c>
      <c r="I14" s="27">
        <f>+H14*C14</f>
        <v>0</v>
      </c>
      <c r="J14" s="2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</sheetData>
  <mergeCells count="20"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7 B9:B11">
    <cfRule type="duplicateValues" dxfId="3" priority="1"/>
    <cfRule type="duplicateValues" dxfId="2" priority="2"/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AM14"/>
  <sheetViews>
    <sheetView topLeftCell="A14" workbookViewId="0">
      <selection activeCell="B14" sqref="B14"/>
    </sheetView>
  </sheetViews>
  <sheetFormatPr baseColWidth="10" defaultColWidth="12.5703125" defaultRowHeight="15.75" customHeight="1" x14ac:dyDescent="0.2"/>
  <cols>
    <col min="1" max="1" width="4.7109375" style="5" bestFit="1" customWidth="1"/>
    <col min="2" max="2" width="83.42578125" style="5" customWidth="1"/>
    <col min="3" max="3" width="10.42578125" style="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4"/>
    <col min="26" max="16384" width="12.5703125" style="5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58" customFormat="1" ht="12" x14ac:dyDescent="0.2">
      <c r="A11" s="59"/>
      <c r="B11" s="59"/>
      <c r="C11" s="59"/>
      <c r="D11" s="60"/>
      <c r="E11" s="61"/>
      <c r="F11" s="60"/>
      <c r="G11" s="60"/>
      <c r="H11" s="60"/>
      <c r="I11" s="60"/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39" s="58" customFormat="1" ht="22.5" customHeight="1" x14ac:dyDescent="0.2">
      <c r="A12" s="159" t="s">
        <v>15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16.5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49" customFormat="1" ht="307.5" customHeight="1" x14ac:dyDescent="0.2">
      <c r="A14" s="55">
        <v>1</v>
      </c>
      <c r="B14" s="56" t="s">
        <v>83</v>
      </c>
      <c r="C14" s="50">
        <v>1</v>
      </c>
      <c r="D14" s="25"/>
      <c r="E14" s="26"/>
      <c r="F14" s="27">
        <f>D14-(D14*E14)</f>
        <v>0</v>
      </c>
      <c r="G14" s="27">
        <f>+F14*19%</f>
        <v>0</v>
      </c>
      <c r="H14" s="27">
        <f>+F14+G14</f>
        <v>0</v>
      </c>
      <c r="I14" s="27">
        <f>+H14*C14</f>
        <v>0</v>
      </c>
      <c r="J14" s="2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</sheetData>
  <mergeCells count="20">
    <mergeCell ref="B1:F1"/>
    <mergeCell ref="B2:F2"/>
    <mergeCell ref="B3:F3"/>
    <mergeCell ref="B4:F4"/>
    <mergeCell ref="B5:F5"/>
    <mergeCell ref="I12:I13"/>
    <mergeCell ref="J12:J13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B7 B9:B10">
    <cfRule type="duplicateValues" dxfId="5" priority="1"/>
    <cfRule type="duplicateValues" dxfId="4" priority="2"/>
  </conditionalFormatting>
  <printOptions horizontalCentered="1" gridLines="1"/>
  <pageMargins left="0.7" right="0.7" top="0.75" bottom="0.75" header="0" footer="0"/>
  <pageSetup paperSize="9" scale="30" fitToHeight="0" pageOrder="overThenDown" orientation="landscape" cellComments="atEnd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7"/>
  <sheetViews>
    <sheetView topLeftCell="A10" zoomScale="115" zoomScaleNormal="115"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2.28515625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32" customFormat="1" ht="12.75" x14ac:dyDescent="0.2">
      <c r="A11" s="44"/>
      <c r="B11" s="44"/>
      <c r="C11" s="44"/>
      <c r="D11" s="52"/>
      <c r="E11" s="45"/>
      <c r="F11" s="52"/>
      <c r="G11" s="52"/>
      <c r="H11" s="52"/>
      <c r="I11" s="52"/>
      <c r="J11" s="5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9" s="32" customFormat="1" ht="23.25" customHeight="1" x14ac:dyDescent="0.2">
      <c r="A12" s="100" t="s">
        <v>0</v>
      </c>
      <c r="B12" s="100" t="s">
        <v>1</v>
      </c>
      <c r="C12" s="100" t="s">
        <v>35</v>
      </c>
      <c r="D12" s="101" t="s">
        <v>2</v>
      </c>
      <c r="E12" s="102" t="s">
        <v>51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18.75" customHeigh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9" s="32" customFormat="1" ht="409.5" customHeight="1" x14ac:dyDescent="0.2">
      <c r="A14" s="120">
        <v>1</v>
      </c>
      <c r="B14" s="119" t="s">
        <v>57</v>
      </c>
      <c r="C14" s="121">
        <v>1</v>
      </c>
      <c r="D14" s="149"/>
      <c r="E14" s="150"/>
      <c r="F14" s="145">
        <f>D14-(D14*E14)</f>
        <v>0</v>
      </c>
      <c r="G14" s="145">
        <f>+F14*19%</f>
        <v>0</v>
      </c>
      <c r="H14" s="145">
        <f>+F14+G14</f>
        <v>0</v>
      </c>
      <c r="I14" s="145">
        <f>+H14*C14</f>
        <v>0</v>
      </c>
      <c r="J14" s="14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39" ht="15.75" customHeight="1" x14ac:dyDescent="0.2">
      <c r="A15" s="120"/>
      <c r="B15" s="119"/>
      <c r="C15" s="121"/>
      <c r="D15" s="149"/>
      <c r="E15" s="150"/>
      <c r="F15" s="145"/>
      <c r="G15" s="145"/>
      <c r="H15" s="145"/>
      <c r="I15" s="145"/>
      <c r="J15" s="145"/>
    </row>
    <row r="16" spans="1:39" ht="15.75" customHeight="1" x14ac:dyDescent="0.2">
      <c r="A16" s="120"/>
      <c r="B16" s="119"/>
      <c r="C16" s="121"/>
      <c r="D16" s="149"/>
      <c r="E16" s="150"/>
      <c r="F16" s="145"/>
      <c r="G16" s="145"/>
      <c r="H16" s="145"/>
      <c r="I16" s="145"/>
      <c r="J16" s="145"/>
    </row>
    <row r="17" spans="1:10" ht="98.25" customHeight="1" x14ac:dyDescent="0.2">
      <c r="A17" s="120"/>
      <c r="B17" s="119"/>
      <c r="C17" s="121"/>
      <c r="D17" s="149"/>
      <c r="E17" s="150"/>
      <c r="F17" s="145"/>
      <c r="G17" s="145"/>
      <c r="H17" s="145"/>
      <c r="I17" s="145"/>
      <c r="J17" s="145"/>
    </row>
  </sheetData>
  <mergeCells count="30">
    <mergeCell ref="J12:J13"/>
    <mergeCell ref="H12:H13"/>
    <mergeCell ref="E14:E17"/>
    <mergeCell ref="F14:F17"/>
    <mergeCell ref="G14:G17"/>
    <mergeCell ref="H14:H17"/>
    <mergeCell ref="I14:I17"/>
    <mergeCell ref="J14:J17"/>
    <mergeCell ref="F12:F13"/>
    <mergeCell ref="G12:G13"/>
    <mergeCell ref="I12:I13"/>
    <mergeCell ref="B14:B17"/>
    <mergeCell ref="A14:A17"/>
    <mergeCell ref="C14:C17"/>
    <mergeCell ref="D14:D17"/>
    <mergeCell ref="A12:A13"/>
    <mergeCell ref="B12:B13"/>
    <mergeCell ref="C12:C13"/>
    <mergeCell ref="D12:D13"/>
    <mergeCell ref="E12:E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9:B10 B7">
    <cfRule type="duplicateValues" dxfId="23" priority="1"/>
    <cfRule type="duplicateValues" dxfId="22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16"/>
  <sheetViews>
    <sheetView topLeftCell="B2" workbookViewId="0">
      <selection activeCell="B12" sqref="B12:B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21.28515625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58" customFormat="1" ht="12" x14ac:dyDescent="0.2">
      <c r="A11" s="59"/>
      <c r="B11" s="59"/>
      <c r="C11" s="59"/>
      <c r="D11" s="60"/>
      <c r="E11" s="61"/>
      <c r="F11" s="60"/>
      <c r="G11" s="60"/>
      <c r="H11" s="60"/>
      <c r="I11" s="60"/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39" s="58" customFormat="1" ht="36" customHeight="1" x14ac:dyDescent="0.2">
      <c r="A12" s="159" t="s">
        <v>15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8">
        <v>1</v>
      </c>
      <c r="B14" s="173" t="s">
        <v>65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7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64.5" customHeight="1" x14ac:dyDescent="0.2">
      <c r="A15" s="168"/>
      <c r="B15" s="173"/>
      <c r="C15" s="162"/>
      <c r="D15" s="163"/>
      <c r="E15" s="164"/>
      <c r="F15" s="165"/>
      <c r="G15" s="165"/>
      <c r="H15" s="165"/>
      <c r="I15" s="165"/>
      <c r="J15" s="172"/>
    </row>
    <row r="16" spans="1:39" ht="201.75" customHeight="1" x14ac:dyDescent="0.2">
      <c r="A16" s="168"/>
      <c r="B16" s="173"/>
      <c r="C16" s="162"/>
      <c r="D16" s="163"/>
      <c r="E16" s="164"/>
      <c r="F16" s="165"/>
      <c r="G16" s="165"/>
      <c r="H16" s="165"/>
      <c r="I16" s="165"/>
      <c r="J16" s="172"/>
    </row>
  </sheetData>
  <mergeCells count="30">
    <mergeCell ref="B1:F1"/>
    <mergeCell ref="B2:F2"/>
    <mergeCell ref="B3:F3"/>
    <mergeCell ref="B4:F4"/>
    <mergeCell ref="B5:F5"/>
    <mergeCell ref="H12:H13"/>
    <mergeCell ref="A6:F6"/>
    <mergeCell ref="A7:F7"/>
    <mergeCell ref="A8:F8"/>
    <mergeCell ref="A9:F9"/>
    <mergeCell ref="A10:F10"/>
    <mergeCell ref="A12:A13"/>
    <mergeCell ref="B12:B13"/>
    <mergeCell ref="C12:C13"/>
    <mergeCell ref="I12:I13"/>
    <mergeCell ref="J12:J13"/>
    <mergeCell ref="B14:B16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  <mergeCell ref="D12:D13"/>
    <mergeCell ref="E12:E13"/>
    <mergeCell ref="F12:F13"/>
    <mergeCell ref="G12:G13"/>
  </mergeCells>
  <conditionalFormatting sqref="B7 B9:B10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M52"/>
  <sheetViews>
    <sheetView workbookViewId="0">
      <selection activeCell="A11" sqref="A11:A12"/>
    </sheetView>
  </sheetViews>
  <sheetFormatPr baseColWidth="10" defaultColWidth="12.5703125" defaultRowHeight="12.75" x14ac:dyDescent="0.2"/>
  <cols>
    <col min="1" max="1" width="7" style="5" customWidth="1"/>
    <col min="2" max="2" width="118" style="5" customWidth="1"/>
    <col min="3" max="3" width="10.42578125" style="5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4"/>
    <col min="26" max="16384" width="12.5703125" style="5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68" customFormat="1" x14ac:dyDescent="0.2">
      <c r="A11" s="82"/>
      <c r="B11" s="82"/>
      <c r="C11" s="82"/>
      <c r="D11" s="82"/>
      <c r="E11" s="82"/>
      <c r="F11" s="82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6"/>
      <c r="S11" s="67"/>
      <c r="T11" s="64"/>
      <c r="U11" s="64"/>
      <c r="V11" s="64"/>
      <c r="W11" s="66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49" customFormat="1" ht="12.75" customHeight="1" x14ac:dyDescent="0.2">
      <c r="A12" s="100" t="s">
        <v>15</v>
      </c>
      <c r="B12" s="100" t="s">
        <v>8</v>
      </c>
      <c r="C12" s="100" t="s">
        <v>9</v>
      </c>
      <c r="D12" s="101" t="s">
        <v>2</v>
      </c>
      <c r="E12" s="102" t="s">
        <v>51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39" s="49" customForma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39" s="49" customFormat="1" ht="409.5" customHeight="1" x14ac:dyDescent="0.2">
      <c r="A14" s="152">
        <v>1</v>
      </c>
      <c r="B14" s="151" t="s">
        <v>77</v>
      </c>
      <c r="C14" s="153">
        <v>10</v>
      </c>
      <c r="D14" s="149"/>
      <c r="E14" s="150"/>
      <c r="F14" s="145">
        <f>D14-(D14*E14)</f>
        <v>0</v>
      </c>
      <c r="G14" s="145">
        <f>+F14*19%</f>
        <v>0</v>
      </c>
      <c r="H14" s="145">
        <f>+F14+G14</f>
        <v>0</v>
      </c>
      <c r="I14" s="145">
        <f>+H14*C14</f>
        <v>0</v>
      </c>
      <c r="J14" s="145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39" s="47" customFormat="1" x14ac:dyDescent="0.2">
      <c r="A15" s="152"/>
      <c r="B15" s="151"/>
      <c r="C15" s="153"/>
      <c r="D15" s="149"/>
      <c r="E15" s="150"/>
      <c r="F15" s="145"/>
      <c r="G15" s="145"/>
      <c r="H15" s="145"/>
      <c r="I15" s="145"/>
      <c r="J15" s="145"/>
    </row>
    <row r="16" spans="1:39" s="47" customFormat="1" ht="409.5" customHeight="1" x14ac:dyDescent="0.2">
      <c r="A16" s="152"/>
      <c r="B16" s="151"/>
      <c r="C16" s="153"/>
      <c r="D16" s="149"/>
      <c r="E16" s="150"/>
      <c r="F16" s="145"/>
      <c r="G16" s="145"/>
      <c r="H16" s="145"/>
      <c r="I16" s="145"/>
      <c r="J16" s="145"/>
    </row>
    <row r="17" spans="1:10" s="47" customFormat="1" x14ac:dyDescent="0.2">
      <c r="A17" s="51"/>
      <c r="B17" s="51"/>
      <c r="C17" s="51"/>
      <c r="D17" s="154"/>
      <c r="E17" s="154"/>
      <c r="F17" s="154"/>
      <c r="G17" s="154"/>
      <c r="H17" s="154"/>
      <c r="I17" s="31"/>
      <c r="J17" s="31"/>
    </row>
    <row r="18" spans="1:10" s="47" customFormat="1" x14ac:dyDescent="0.2">
      <c r="A18" s="51"/>
      <c r="B18" s="51"/>
      <c r="C18" s="51"/>
      <c r="D18" s="154"/>
      <c r="E18" s="154"/>
      <c r="F18" s="154"/>
      <c r="G18" s="154"/>
      <c r="H18" s="154"/>
      <c r="I18" s="31"/>
      <c r="J18" s="31"/>
    </row>
    <row r="19" spans="1:10" s="47" customFormat="1" x14ac:dyDescent="0.2">
      <c r="A19" s="51"/>
      <c r="B19" s="51"/>
      <c r="C19" s="51"/>
      <c r="D19" s="154"/>
      <c r="E19" s="154"/>
      <c r="F19" s="154"/>
      <c r="G19" s="154"/>
      <c r="H19" s="154"/>
      <c r="I19" s="31"/>
      <c r="J19" s="31"/>
    </row>
    <row r="20" spans="1:10" s="47" customFormat="1" x14ac:dyDescent="0.2">
      <c r="A20" s="51"/>
      <c r="B20" s="51"/>
      <c r="C20" s="51"/>
      <c r="D20" s="154"/>
      <c r="E20" s="154"/>
      <c r="F20" s="154"/>
      <c r="G20" s="154"/>
      <c r="H20" s="154"/>
      <c r="I20" s="31"/>
      <c r="J20" s="31"/>
    </row>
    <row r="21" spans="1:10" s="47" customFormat="1" x14ac:dyDescent="0.2">
      <c r="A21" s="51"/>
      <c r="B21" s="51"/>
      <c r="C21" s="51"/>
      <c r="D21" s="154"/>
      <c r="E21" s="154"/>
      <c r="F21" s="154"/>
      <c r="G21" s="154"/>
      <c r="H21" s="154"/>
      <c r="I21" s="31"/>
      <c r="J21" s="31"/>
    </row>
    <row r="22" spans="1:10" s="47" customFormat="1" x14ac:dyDescent="0.2">
      <c r="D22" s="31"/>
      <c r="E22" s="48"/>
      <c r="F22" s="31"/>
      <c r="G22" s="31"/>
      <c r="H22" s="31"/>
      <c r="I22" s="31"/>
      <c r="J22" s="31"/>
    </row>
    <row r="23" spans="1:10" s="47" customFormat="1" x14ac:dyDescent="0.2">
      <c r="D23" s="31"/>
      <c r="E23" s="46"/>
      <c r="F23" s="31"/>
      <c r="G23" s="31"/>
      <c r="H23" s="31"/>
      <c r="I23" s="31"/>
      <c r="J23" s="31"/>
    </row>
    <row r="24" spans="1:10" s="47" customFormat="1" x14ac:dyDescent="0.2">
      <c r="D24" s="31"/>
      <c r="E24" s="46"/>
      <c r="F24" s="31"/>
      <c r="G24" s="31"/>
      <c r="H24" s="31"/>
      <c r="I24" s="31"/>
      <c r="J24" s="31"/>
    </row>
    <row r="25" spans="1:10" s="47" customFormat="1" x14ac:dyDescent="0.2">
      <c r="D25" s="31"/>
      <c r="E25" s="46"/>
      <c r="F25" s="31"/>
      <c r="G25" s="31"/>
      <c r="H25" s="31"/>
      <c r="I25" s="31"/>
      <c r="J25" s="31"/>
    </row>
    <row r="26" spans="1:10" s="47" customFormat="1" x14ac:dyDescent="0.2">
      <c r="D26" s="31"/>
      <c r="E26" s="46"/>
      <c r="F26" s="31"/>
      <c r="G26" s="31"/>
      <c r="H26" s="31"/>
      <c r="I26" s="31"/>
      <c r="J26" s="31"/>
    </row>
    <row r="27" spans="1:10" s="47" customFormat="1" x14ac:dyDescent="0.2">
      <c r="D27" s="31"/>
      <c r="E27" s="46"/>
      <c r="F27" s="31"/>
      <c r="G27" s="31"/>
      <c r="H27" s="31"/>
      <c r="I27" s="31"/>
      <c r="J27" s="31"/>
    </row>
    <row r="28" spans="1:10" s="47" customFormat="1" x14ac:dyDescent="0.2">
      <c r="D28" s="31"/>
      <c r="E28" s="46"/>
      <c r="F28" s="31"/>
      <c r="G28" s="31"/>
      <c r="H28" s="31"/>
      <c r="I28" s="31"/>
      <c r="J28" s="31"/>
    </row>
    <row r="29" spans="1:10" s="47" customFormat="1" x14ac:dyDescent="0.2">
      <c r="D29" s="31"/>
      <c r="E29" s="46"/>
      <c r="F29" s="31"/>
      <c r="G29" s="31"/>
      <c r="H29" s="31"/>
      <c r="I29" s="31"/>
      <c r="J29" s="31"/>
    </row>
    <row r="30" spans="1:10" s="47" customFormat="1" x14ac:dyDescent="0.2">
      <c r="D30" s="31"/>
      <c r="E30" s="46"/>
      <c r="F30" s="31"/>
      <c r="G30" s="31"/>
      <c r="H30" s="31"/>
      <c r="I30" s="31"/>
      <c r="J30" s="31"/>
    </row>
    <row r="31" spans="1:10" s="47" customFormat="1" x14ac:dyDescent="0.2">
      <c r="D31" s="31"/>
      <c r="E31" s="46"/>
      <c r="F31" s="31"/>
      <c r="G31" s="31"/>
      <c r="H31" s="31"/>
      <c r="I31" s="31"/>
      <c r="J31" s="31"/>
    </row>
    <row r="32" spans="1:10" s="47" customFormat="1" x14ac:dyDescent="0.2">
      <c r="D32" s="31"/>
      <c r="E32" s="46"/>
      <c r="F32" s="31"/>
      <c r="G32" s="31"/>
      <c r="H32" s="31"/>
      <c r="I32" s="31"/>
      <c r="J32" s="31"/>
    </row>
    <row r="33" spans="1:10" s="47" customFormat="1" x14ac:dyDescent="0.2">
      <c r="D33" s="31"/>
      <c r="E33" s="46"/>
      <c r="F33" s="31"/>
      <c r="G33" s="31"/>
      <c r="H33" s="31"/>
      <c r="I33" s="31"/>
      <c r="J33" s="31"/>
    </row>
    <row r="34" spans="1:10" s="47" customFormat="1" x14ac:dyDescent="0.2">
      <c r="D34" s="31"/>
      <c r="E34" s="46"/>
      <c r="F34" s="31"/>
      <c r="G34" s="31"/>
      <c r="H34" s="31"/>
      <c r="I34" s="31"/>
      <c r="J34" s="31"/>
    </row>
    <row r="35" spans="1:10" s="4" customFormat="1" x14ac:dyDescent="0.2">
      <c r="D35" s="3"/>
      <c r="E35" s="7"/>
      <c r="F35" s="3"/>
      <c r="G35" s="3"/>
      <c r="H35" s="3"/>
      <c r="I35" s="3"/>
      <c r="J35" s="3"/>
    </row>
    <row r="36" spans="1:10" s="4" customFormat="1" x14ac:dyDescent="0.2">
      <c r="D36"/>
      <c r="E36" s="8"/>
      <c r="F36"/>
      <c r="G36"/>
      <c r="H36"/>
      <c r="I36"/>
      <c r="J36"/>
    </row>
    <row r="37" spans="1:10" s="4" customFormat="1" x14ac:dyDescent="0.2">
      <c r="D37"/>
      <c r="E37" s="8"/>
      <c r="F37"/>
      <c r="G37"/>
      <c r="H37"/>
      <c r="I37"/>
      <c r="J37"/>
    </row>
    <row r="38" spans="1:10" s="4" customFormat="1" x14ac:dyDescent="0.2">
      <c r="A38" s="5"/>
      <c r="B38" s="5"/>
      <c r="C38" s="5"/>
      <c r="D38"/>
      <c r="E38" s="8"/>
      <c r="F38"/>
      <c r="G38"/>
      <c r="H38"/>
      <c r="I38"/>
      <c r="J38"/>
    </row>
    <row r="39" spans="1:10" s="4" customFormat="1" x14ac:dyDescent="0.2">
      <c r="A39" s="5"/>
      <c r="B39" s="5"/>
      <c r="C39" s="5"/>
      <c r="D39"/>
      <c r="E39" s="8"/>
      <c r="F39"/>
      <c r="G39"/>
      <c r="H39"/>
      <c r="I39"/>
      <c r="J39"/>
    </row>
    <row r="40" spans="1:10" s="4" customFormat="1" x14ac:dyDescent="0.2">
      <c r="A40" s="5"/>
      <c r="B40" s="5"/>
      <c r="C40" s="5"/>
      <c r="D40"/>
      <c r="E40" s="8"/>
      <c r="F40"/>
      <c r="G40"/>
      <c r="H40"/>
      <c r="I40"/>
      <c r="J40"/>
    </row>
    <row r="41" spans="1:10" s="4" customFormat="1" x14ac:dyDescent="0.2">
      <c r="A41" s="5"/>
      <c r="B41" s="5"/>
      <c r="C41" s="5"/>
      <c r="D41"/>
      <c r="E41" s="8"/>
      <c r="F41"/>
      <c r="G41"/>
      <c r="H41"/>
      <c r="I41"/>
      <c r="J41"/>
    </row>
    <row r="42" spans="1:10" s="4" customFormat="1" x14ac:dyDescent="0.2">
      <c r="A42" s="5"/>
      <c r="B42" s="5"/>
      <c r="C42" s="5"/>
      <c r="D42"/>
      <c r="E42" s="8"/>
      <c r="F42"/>
      <c r="G42"/>
      <c r="H42"/>
      <c r="I42"/>
      <c r="J42"/>
    </row>
    <row r="43" spans="1:10" s="4" customFormat="1" x14ac:dyDescent="0.2">
      <c r="A43" s="5"/>
      <c r="B43" s="5"/>
      <c r="C43" s="5"/>
      <c r="D43"/>
      <c r="E43" s="8"/>
      <c r="F43"/>
      <c r="G43"/>
      <c r="H43"/>
      <c r="I43"/>
      <c r="J43"/>
    </row>
    <row r="44" spans="1:10" s="4" customFormat="1" x14ac:dyDescent="0.2">
      <c r="A44" s="5"/>
      <c r="B44" s="5"/>
      <c r="C44" s="5"/>
      <c r="D44"/>
      <c r="E44" s="8"/>
      <c r="F44"/>
      <c r="G44"/>
      <c r="H44"/>
      <c r="I44"/>
      <c r="J44"/>
    </row>
    <row r="45" spans="1:10" s="4" customFormat="1" x14ac:dyDescent="0.2">
      <c r="A45" s="5"/>
      <c r="B45" s="5"/>
      <c r="C45" s="5"/>
      <c r="D45"/>
      <c r="E45" s="8"/>
      <c r="F45"/>
      <c r="G45"/>
      <c r="H45"/>
      <c r="I45"/>
      <c r="J45"/>
    </row>
    <row r="46" spans="1:10" s="4" customFormat="1" x14ac:dyDescent="0.2">
      <c r="A46" s="5"/>
      <c r="B46" s="5"/>
      <c r="C46" s="5"/>
      <c r="D46"/>
      <c r="E46" s="8"/>
      <c r="F46"/>
      <c r="G46"/>
      <c r="H46"/>
      <c r="I46"/>
      <c r="J46"/>
    </row>
    <row r="47" spans="1:10" s="4" customFormat="1" x14ac:dyDescent="0.2">
      <c r="A47" s="5"/>
      <c r="B47" s="5"/>
      <c r="C47" s="5"/>
      <c r="D47"/>
      <c r="E47" s="8"/>
      <c r="F47"/>
      <c r="G47"/>
      <c r="H47"/>
      <c r="I47"/>
      <c r="J47"/>
    </row>
    <row r="48" spans="1:10" s="4" customFormat="1" x14ac:dyDescent="0.2">
      <c r="A48" s="5"/>
      <c r="B48" s="5"/>
      <c r="C48" s="5"/>
      <c r="D48"/>
      <c r="E48" s="8"/>
      <c r="F48"/>
      <c r="G48"/>
      <c r="H48"/>
      <c r="I48"/>
      <c r="J48"/>
    </row>
    <row r="49" spans="1:10" s="4" customFormat="1" x14ac:dyDescent="0.2">
      <c r="A49" s="5"/>
      <c r="B49" s="5"/>
      <c r="C49" s="5"/>
      <c r="D49"/>
      <c r="E49" s="8"/>
      <c r="F49"/>
      <c r="G49"/>
      <c r="H49"/>
      <c r="I49"/>
      <c r="J49"/>
    </row>
    <row r="50" spans="1:10" s="4" customFormat="1" x14ac:dyDescent="0.2">
      <c r="A50" s="5"/>
      <c r="B50" s="5"/>
      <c r="C50" s="5"/>
      <c r="D50"/>
      <c r="E50" s="8"/>
      <c r="F50"/>
      <c r="G50"/>
      <c r="H50"/>
      <c r="I50"/>
      <c r="J50"/>
    </row>
    <row r="51" spans="1:10" s="4" customFormat="1" x14ac:dyDescent="0.2">
      <c r="A51" s="5"/>
      <c r="B51" s="5"/>
      <c r="C51" s="5"/>
      <c r="D51"/>
      <c r="E51" s="8"/>
      <c r="F51"/>
      <c r="G51"/>
      <c r="H51"/>
      <c r="I51"/>
      <c r="J51"/>
    </row>
    <row r="52" spans="1:10" s="4" customFormat="1" x14ac:dyDescent="0.2">
      <c r="A52" s="5"/>
      <c r="B52" s="5"/>
      <c r="C52" s="5"/>
      <c r="D52"/>
      <c r="E52" s="8"/>
      <c r="F52"/>
      <c r="G52"/>
      <c r="H52"/>
      <c r="I52"/>
      <c r="J52"/>
    </row>
  </sheetData>
  <mergeCells count="35">
    <mergeCell ref="D18:H18"/>
    <mergeCell ref="D19:H19"/>
    <mergeCell ref="D20:H20"/>
    <mergeCell ref="D21:H21"/>
    <mergeCell ref="I12:I13"/>
    <mergeCell ref="J12:J13"/>
    <mergeCell ref="D17:H17"/>
    <mergeCell ref="A12:A13"/>
    <mergeCell ref="B12:B13"/>
    <mergeCell ref="C12:C13"/>
    <mergeCell ref="D12:D13"/>
    <mergeCell ref="E12:E13"/>
    <mergeCell ref="F12:F13"/>
    <mergeCell ref="G12:G13"/>
    <mergeCell ref="H12:H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  <mergeCell ref="B14:B16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</mergeCells>
  <conditionalFormatting sqref="B9:B11 B7">
    <cfRule type="duplicateValues" dxfId="29" priority="1"/>
    <cfRule type="duplicateValues" dxfId="28" priority="2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14"/>
  <sheetViews>
    <sheetView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67.7109375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81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9.75" customHeight="1" x14ac:dyDescent="0.2"/>
    <row r="12" spans="1:39" s="32" customFormat="1" ht="36" customHeight="1" x14ac:dyDescent="0.2">
      <c r="A12" s="100" t="s">
        <v>15</v>
      </c>
      <c r="B12" s="100" t="s">
        <v>1</v>
      </c>
      <c r="C12" s="100" t="s">
        <v>35</v>
      </c>
      <c r="D12" s="101" t="s">
        <v>2</v>
      </c>
      <c r="E12" s="102" t="s">
        <v>52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24" customHeigh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9" s="32" customFormat="1" ht="153" x14ac:dyDescent="0.2">
      <c r="A14" s="29">
        <v>1</v>
      </c>
      <c r="B14" s="63" t="s">
        <v>53</v>
      </c>
      <c r="C14" s="30">
        <v>100</v>
      </c>
      <c r="D14" s="25"/>
      <c r="E14" s="26"/>
      <c r="F14" s="27">
        <f>D14-(D14*E14)</f>
        <v>0</v>
      </c>
      <c r="G14" s="27">
        <f>+F14*19%</f>
        <v>0</v>
      </c>
      <c r="H14" s="27">
        <f>+F14+G14</f>
        <v>0</v>
      </c>
      <c r="I14" s="27">
        <f>+H14*C14</f>
        <v>0</v>
      </c>
      <c r="J14" s="2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</sheetData>
  <mergeCells count="20"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G12:G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7 B9:B1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4"/>
  <sheetViews>
    <sheetView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27.140625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32" customFormat="1" ht="36" customHeight="1" x14ac:dyDescent="0.2">
      <c r="A11" s="100" t="s">
        <v>15</v>
      </c>
      <c r="B11" s="100" t="s">
        <v>1</v>
      </c>
      <c r="C11" s="100" t="s">
        <v>35</v>
      </c>
      <c r="D11" s="101" t="s">
        <v>2</v>
      </c>
      <c r="E11" s="102" t="s">
        <v>52</v>
      </c>
      <c r="F11" s="101" t="s">
        <v>41</v>
      </c>
      <c r="G11" s="101" t="s">
        <v>42</v>
      </c>
      <c r="H11" s="101" t="s">
        <v>3</v>
      </c>
      <c r="I11" s="101" t="s">
        <v>45</v>
      </c>
      <c r="J11" s="101" t="s">
        <v>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9" s="32" customFormat="1" ht="24" customHeight="1" x14ac:dyDescent="0.2">
      <c r="A12" s="100"/>
      <c r="B12" s="100"/>
      <c r="C12" s="100"/>
      <c r="D12" s="101"/>
      <c r="E12" s="102"/>
      <c r="F12" s="101"/>
      <c r="G12" s="101"/>
      <c r="H12" s="101"/>
      <c r="I12" s="101"/>
      <c r="J12" s="10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409.5" customHeight="1" x14ac:dyDescent="0.2">
      <c r="A13" s="120">
        <v>1</v>
      </c>
      <c r="B13" s="119" t="s">
        <v>55</v>
      </c>
      <c r="C13" s="121">
        <v>1</v>
      </c>
      <c r="D13" s="149"/>
      <c r="E13" s="150"/>
      <c r="F13" s="145">
        <f>D13-(D13*E13)</f>
        <v>0</v>
      </c>
      <c r="G13" s="145">
        <f>+F13*19%</f>
        <v>0</v>
      </c>
      <c r="H13" s="145">
        <f>+F13+G13</f>
        <v>0</v>
      </c>
      <c r="I13" s="145">
        <f>+H13*C13</f>
        <v>0</v>
      </c>
      <c r="J13" s="145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39" s="1" customFormat="1" ht="15.75" customHeight="1" x14ac:dyDescent="0.2">
      <c r="A14" s="120"/>
      <c r="B14" s="119"/>
      <c r="C14" s="121"/>
      <c r="D14" s="149"/>
      <c r="E14" s="150"/>
      <c r="F14" s="145"/>
      <c r="G14" s="145"/>
      <c r="H14" s="145"/>
      <c r="I14" s="145"/>
      <c r="J14" s="145"/>
    </row>
    <row r="15" spans="1:39" s="1" customFormat="1" ht="219.75" customHeight="1" x14ac:dyDescent="0.2">
      <c r="A15" s="120"/>
      <c r="B15" s="119"/>
      <c r="C15" s="121"/>
      <c r="D15" s="149"/>
      <c r="E15" s="150"/>
      <c r="F15" s="145"/>
      <c r="G15" s="145"/>
      <c r="H15" s="145"/>
      <c r="I15" s="145"/>
      <c r="J15" s="145"/>
    </row>
    <row r="16" spans="1:39" s="1" customFormat="1" ht="15.75" customHeight="1" x14ac:dyDescent="0.2">
      <c r="A16"/>
      <c r="B16"/>
      <c r="C16"/>
      <c r="D16"/>
      <c r="E16" s="8"/>
      <c r="F16"/>
      <c r="G16"/>
      <c r="H16"/>
      <c r="I16"/>
      <c r="J16"/>
    </row>
    <row r="17" spans="1:10" s="1" customFormat="1" ht="15.75" customHeight="1" x14ac:dyDescent="0.2">
      <c r="A17"/>
      <c r="B17"/>
      <c r="C17"/>
      <c r="D17"/>
      <c r="E17" s="8"/>
      <c r="F17"/>
      <c r="G17"/>
      <c r="H17"/>
      <c r="I17"/>
      <c r="J17"/>
    </row>
    <row r="18" spans="1:10" s="1" customFormat="1" ht="15.75" customHeight="1" x14ac:dyDescent="0.2">
      <c r="A18"/>
      <c r="B18"/>
      <c r="C18"/>
      <c r="D18"/>
      <c r="E18" s="8"/>
      <c r="F18"/>
      <c r="G18"/>
      <c r="H18"/>
      <c r="I18"/>
      <c r="J18"/>
    </row>
    <row r="19" spans="1:10" s="1" customFormat="1" ht="15.75" customHeight="1" x14ac:dyDescent="0.2">
      <c r="A19"/>
      <c r="B19"/>
      <c r="C19"/>
      <c r="D19"/>
      <c r="E19" s="8"/>
      <c r="F19"/>
      <c r="G19"/>
      <c r="H19"/>
      <c r="I19"/>
      <c r="J19"/>
    </row>
    <row r="20" spans="1:10" s="1" customFormat="1" ht="15.75" customHeight="1" x14ac:dyDescent="0.2">
      <c r="A20"/>
      <c r="B20"/>
      <c r="C20"/>
      <c r="D20"/>
      <c r="E20" s="8"/>
      <c r="F20"/>
      <c r="G20"/>
      <c r="H20"/>
      <c r="I20"/>
      <c r="J20"/>
    </row>
    <row r="21" spans="1:10" s="1" customFormat="1" ht="15.75" customHeight="1" x14ac:dyDescent="0.2">
      <c r="A21"/>
      <c r="B21"/>
      <c r="C21"/>
      <c r="D21"/>
      <c r="E21" s="8"/>
      <c r="F21"/>
      <c r="G21"/>
      <c r="H21"/>
      <c r="I21"/>
      <c r="J21"/>
    </row>
    <row r="22" spans="1:10" s="1" customFormat="1" ht="15.75" customHeight="1" x14ac:dyDescent="0.2">
      <c r="A22"/>
      <c r="B22"/>
      <c r="C22"/>
      <c r="D22"/>
      <c r="E22" s="8"/>
      <c r="F22"/>
      <c r="G22"/>
      <c r="H22"/>
      <c r="I22"/>
      <c r="J22"/>
    </row>
    <row r="23" spans="1:10" s="1" customFormat="1" ht="15.75" customHeight="1" x14ac:dyDescent="0.2">
      <c r="A23"/>
      <c r="B23"/>
      <c r="C23"/>
      <c r="D23"/>
      <c r="E23" s="8"/>
      <c r="F23"/>
      <c r="G23"/>
      <c r="H23"/>
      <c r="I23"/>
      <c r="J23"/>
    </row>
    <row r="24" spans="1:10" s="3" customFormat="1" ht="15.75" customHeight="1" x14ac:dyDescent="0.2">
      <c r="A24"/>
      <c r="B24"/>
      <c r="C24"/>
      <c r="D24"/>
      <c r="E24" s="8"/>
      <c r="F24"/>
      <c r="G24"/>
      <c r="H24"/>
      <c r="I24"/>
      <c r="J24"/>
    </row>
  </sheetData>
  <mergeCells count="30">
    <mergeCell ref="H11:H12"/>
    <mergeCell ref="I11:I12"/>
    <mergeCell ref="J11:J12"/>
    <mergeCell ref="C13:C15"/>
    <mergeCell ref="D13:D15"/>
    <mergeCell ref="E13:E15"/>
    <mergeCell ref="F13:F15"/>
    <mergeCell ref="G13:G15"/>
    <mergeCell ref="H13:H15"/>
    <mergeCell ref="B1:F1"/>
    <mergeCell ref="B2:F2"/>
    <mergeCell ref="B3:F3"/>
    <mergeCell ref="B4:F4"/>
    <mergeCell ref="B5:F5"/>
    <mergeCell ref="I13:I15"/>
    <mergeCell ref="J13:J15"/>
    <mergeCell ref="A6:F6"/>
    <mergeCell ref="A7:F7"/>
    <mergeCell ref="A8:F8"/>
    <mergeCell ref="A9:F9"/>
    <mergeCell ref="A10:F10"/>
    <mergeCell ref="A11:A12"/>
    <mergeCell ref="B11:B12"/>
    <mergeCell ref="C11:C12"/>
    <mergeCell ref="D11:D12"/>
    <mergeCell ref="E11:E12"/>
    <mergeCell ref="F11:F12"/>
    <mergeCell ref="G11:G12"/>
    <mergeCell ref="A13:A15"/>
    <mergeCell ref="B13:B15"/>
  </mergeCells>
  <conditionalFormatting sqref="B9:B10 B7">
    <cfRule type="duplicateValues" dxfId="31" priority="1"/>
    <cfRule type="duplicateValues" dxfId="30" priority="2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7"/>
  <sheetViews>
    <sheetView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style="3" bestFit="1" customWidth="1"/>
    <col min="2" max="2" width="135" style="3" customWidth="1"/>
    <col min="3" max="3" width="10.42578125" style="3" bestFit="1" customWidth="1"/>
    <col min="4" max="4" width="14.85546875" style="3" bestFit="1" customWidth="1"/>
    <col min="5" max="5" width="14.85546875" style="7" customWidth="1"/>
    <col min="6" max="7" width="19.5703125" style="3" customWidth="1"/>
    <col min="8" max="8" width="18.140625" style="3" bestFit="1" customWidth="1"/>
    <col min="9" max="9" width="21.42578125" style="3" customWidth="1"/>
    <col min="10" max="10" width="28.140625" style="3" bestFit="1" customWidth="1"/>
    <col min="11" max="16384" width="12.5703125" style="3"/>
  </cols>
  <sheetData>
    <row r="1" spans="1:39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3.5" thickBot="1" x14ac:dyDescent="0.25">
      <c r="A10" s="103" t="s">
        <v>70</v>
      </c>
      <c r="B10" s="104"/>
      <c r="C10" s="104"/>
      <c r="D10" s="104"/>
      <c r="E10" s="104"/>
      <c r="F10" s="105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32" customFormat="1" ht="12.75" x14ac:dyDescent="0.2">
      <c r="A11" s="44"/>
      <c r="B11" s="44"/>
      <c r="C11" s="44"/>
      <c r="D11" s="52"/>
      <c r="E11" s="45"/>
      <c r="F11" s="52"/>
      <c r="G11" s="52"/>
      <c r="H11" s="53"/>
      <c r="I11" s="53"/>
      <c r="J11" s="54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39" s="32" customFormat="1" ht="36" customHeight="1" x14ac:dyDescent="0.2">
      <c r="A12" s="100" t="s">
        <v>15</v>
      </c>
      <c r="B12" s="100" t="s">
        <v>1</v>
      </c>
      <c r="C12" s="100" t="s">
        <v>35</v>
      </c>
      <c r="D12" s="101" t="s">
        <v>2</v>
      </c>
      <c r="E12" s="102" t="s">
        <v>52</v>
      </c>
      <c r="F12" s="101" t="s">
        <v>41</v>
      </c>
      <c r="G12" s="101" t="s">
        <v>42</v>
      </c>
      <c r="H12" s="101" t="s">
        <v>3</v>
      </c>
      <c r="I12" s="101" t="s">
        <v>45</v>
      </c>
      <c r="J12" s="10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9" s="32" customFormat="1" ht="24" customHeight="1" x14ac:dyDescent="0.2">
      <c r="A13" s="100"/>
      <c r="B13" s="100"/>
      <c r="C13" s="100"/>
      <c r="D13" s="101"/>
      <c r="E13" s="102"/>
      <c r="F13" s="101"/>
      <c r="G13" s="101"/>
      <c r="H13" s="101"/>
      <c r="I13" s="101"/>
      <c r="J13" s="10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39" s="32" customFormat="1" ht="409.5" customHeight="1" x14ac:dyDescent="0.2">
      <c r="A14" s="120">
        <v>1</v>
      </c>
      <c r="B14" s="119" t="s">
        <v>71</v>
      </c>
      <c r="C14" s="121">
        <v>1</v>
      </c>
      <c r="D14" s="122"/>
      <c r="E14" s="109"/>
      <c r="F14" s="112">
        <f>D14-(D14*E14)</f>
        <v>0</v>
      </c>
      <c r="G14" s="112">
        <f>+F14*19%</f>
        <v>0</v>
      </c>
      <c r="H14" s="112">
        <f>+F14+G14</f>
        <v>0</v>
      </c>
      <c r="I14" s="112">
        <f>+H14*C14</f>
        <v>0</v>
      </c>
      <c r="J14" s="11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39" s="32" customFormat="1" ht="405" customHeight="1" x14ac:dyDescent="0.2">
      <c r="A15" s="120"/>
      <c r="B15" s="119"/>
      <c r="C15" s="121"/>
      <c r="D15" s="123"/>
      <c r="E15" s="110"/>
      <c r="F15" s="113"/>
      <c r="G15" s="113"/>
      <c r="H15" s="113"/>
      <c r="I15" s="113"/>
      <c r="J15" s="11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39" s="31" customFormat="1" ht="96.75" customHeight="1" x14ac:dyDescent="0.2">
      <c r="A16" s="120"/>
      <c r="B16" s="119"/>
      <c r="C16" s="121"/>
      <c r="D16" s="124"/>
      <c r="E16" s="111"/>
      <c r="F16" s="114"/>
      <c r="G16" s="114"/>
      <c r="H16" s="114"/>
      <c r="I16" s="114"/>
      <c r="J16" s="116"/>
    </row>
    <row r="17" spans="1:10" s="31" customFormat="1" ht="96.75" customHeight="1" x14ac:dyDescent="0.2">
      <c r="A17" s="69"/>
      <c r="B17" s="70"/>
      <c r="C17" s="71"/>
      <c r="D17" s="35"/>
      <c r="E17" s="36"/>
      <c r="F17" s="37"/>
      <c r="G17" s="37"/>
      <c r="H17" s="37"/>
      <c r="I17" s="37"/>
      <c r="J17" s="38"/>
    </row>
    <row r="18" spans="1:10" s="31" customFormat="1" ht="96.75" customHeight="1" x14ac:dyDescent="0.2">
      <c r="A18" s="69"/>
      <c r="B18" s="70"/>
      <c r="C18" s="71"/>
      <c r="D18" s="35"/>
      <c r="E18" s="36"/>
      <c r="F18" s="37"/>
      <c r="G18" s="37"/>
      <c r="H18" s="37"/>
      <c r="I18" s="37"/>
      <c r="J18" s="38"/>
    </row>
    <row r="19" spans="1:10" s="31" customFormat="1" ht="24.75" customHeight="1" x14ac:dyDescent="0.2">
      <c r="A19" s="33"/>
      <c r="B19" s="34"/>
      <c r="C19" s="35"/>
      <c r="D19" s="106" t="s">
        <v>43</v>
      </c>
      <c r="E19" s="107"/>
      <c r="F19" s="107"/>
      <c r="G19" s="107"/>
      <c r="H19" s="108"/>
      <c r="I19" s="39">
        <f>SUM(I14:I14)</f>
        <v>0</v>
      </c>
      <c r="J19" s="38"/>
    </row>
    <row r="20" spans="1:10" s="31" customFormat="1" ht="24.75" customHeight="1" x14ac:dyDescent="0.2">
      <c r="A20" s="33"/>
      <c r="B20" s="34"/>
      <c r="C20" s="35"/>
      <c r="D20" s="106" t="s">
        <v>49</v>
      </c>
      <c r="E20" s="107"/>
      <c r="F20" s="107"/>
      <c r="G20" s="107"/>
      <c r="H20" s="108"/>
      <c r="I20" s="39" t="e">
        <f>+#REF!</f>
        <v>#REF!</v>
      </c>
      <c r="J20" s="38"/>
    </row>
    <row r="21" spans="1:10" s="31" customFormat="1" ht="24.75" customHeight="1" x14ac:dyDescent="0.2">
      <c r="A21" s="33"/>
      <c r="B21" s="34"/>
      <c r="C21" s="35"/>
      <c r="D21" s="106" t="s">
        <v>50</v>
      </c>
      <c r="E21" s="107"/>
      <c r="F21" s="107"/>
      <c r="G21" s="107"/>
      <c r="H21" s="108"/>
      <c r="I21" s="39" t="e">
        <f>+#REF!+#REF!+#REF!+#REF!+#REF!+#REF!+#REF!</f>
        <v>#REF!</v>
      </c>
      <c r="J21" s="38"/>
    </row>
    <row r="22" spans="1:10" s="31" customFormat="1" ht="24.75" customHeight="1" x14ac:dyDescent="0.2">
      <c r="A22" s="33"/>
      <c r="B22" s="34"/>
      <c r="C22" s="35"/>
      <c r="D22" s="106" t="s">
        <v>44</v>
      </c>
      <c r="E22" s="107"/>
      <c r="F22" s="107"/>
      <c r="G22" s="107"/>
      <c r="H22" s="108"/>
      <c r="I22" s="39" t="e">
        <f>+#REF!+#REF!+#REF!+#REF!+#REF!+#REF!+#REF!</f>
        <v>#REF!</v>
      </c>
      <c r="J22" s="38"/>
    </row>
    <row r="23" spans="1:10" s="31" customFormat="1" ht="24.75" customHeight="1" x14ac:dyDescent="0.2">
      <c r="B23" s="40"/>
      <c r="C23" s="41"/>
      <c r="D23" s="41"/>
      <c r="E23" s="42"/>
      <c r="F23" s="43"/>
      <c r="G23" s="43"/>
      <c r="H23" s="43"/>
      <c r="I23" s="43"/>
      <c r="J23" s="43"/>
    </row>
    <row r="24" spans="1:10" s="31" customFormat="1" ht="24.75" customHeight="1" x14ac:dyDescent="0.2">
      <c r="B24" s="126" t="s">
        <v>5</v>
      </c>
      <c r="C24" s="127"/>
      <c r="D24" s="128"/>
      <c r="E24" s="129"/>
      <c r="F24" s="129"/>
      <c r="G24" s="129"/>
      <c r="H24" s="130"/>
      <c r="I24" s="43"/>
      <c r="J24" s="43"/>
    </row>
    <row r="25" spans="1:10" s="31" customFormat="1" ht="24.75" customHeight="1" x14ac:dyDescent="0.2">
      <c r="B25" s="117" t="s">
        <v>6</v>
      </c>
      <c r="C25" s="117"/>
      <c r="D25" s="118"/>
      <c r="E25" s="118"/>
      <c r="F25" s="118"/>
      <c r="G25" s="118"/>
      <c r="H25" s="118"/>
      <c r="I25" s="43"/>
      <c r="J25" s="43"/>
    </row>
    <row r="26" spans="1:10" s="31" customFormat="1" ht="24.75" customHeight="1" x14ac:dyDescent="0.2">
      <c r="B26" s="125" t="s">
        <v>36</v>
      </c>
      <c r="C26" s="125"/>
      <c r="D26" s="118"/>
      <c r="E26" s="118"/>
      <c r="F26" s="118"/>
      <c r="G26" s="118"/>
      <c r="H26" s="118"/>
      <c r="I26" s="43"/>
      <c r="J26" s="43"/>
    </row>
    <row r="27" spans="1:10" s="31" customFormat="1" ht="24.75" customHeight="1" x14ac:dyDescent="0.2">
      <c r="B27" s="117" t="s">
        <v>7</v>
      </c>
      <c r="C27" s="117"/>
      <c r="D27" s="118"/>
      <c r="E27" s="118"/>
      <c r="F27" s="118"/>
      <c r="G27" s="118"/>
      <c r="H27" s="118"/>
      <c r="I27" s="43"/>
      <c r="J27" s="43"/>
    </row>
    <row r="28" spans="1:10" s="31" customFormat="1" ht="24.75" customHeight="1" x14ac:dyDescent="0.2">
      <c r="B28" s="117" t="s">
        <v>37</v>
      </c>
      <c r="C28" s="117"/>
      <c r="D28" s="118"/>
      <c r="E28" s="118"/>
      <c r="F28" s="118"/>
      <c r="G28" s="118"/>
      <c r="H28" s="118"/>
      <c r="I28" s="43"/>
      <c r="J28" s="43"/>
    </row>
    <row r="29" spans="1:10" s="31" customFormat="1" ht="24.75" customHeight="1" x14ac:dyDescent="0.2">
      <c r="B29" s="117" t="s">
        <v>46</v>
      </c>
      <c r="C29" s="117"/>
      <c r="D29" s="118"/>
      <c r="E29" s="118"/>
      <c r="F29" s="118"/>
      <c r="G29" s="118"/>
      <c r="H29" s="118"/>
      <c r="I29" s="43"/>
      <c r="J29" s="43"/>
    </row>
    <row r="30" spans="1:10" s="31" customFormat="1" ht="24.75" customHeight="1" x14ac:dyDescent="0.2">
      <c r="B30" s="117" t="s">
        <v>47</v>
      </c>
      <c r="C30" s="117"/>
      <c r="D30" s="118"/>
      <c r="E30" s="118"/>
      <c r="F30" s="118"/>
      <c r="G30" s="118"/>
      <c r="H30" s="118"/>
      <c r="I30" s="43"/>
      <c r="J30" s="43"/>
    </row>
    <row r="31" spans="1:10" s="31" customFormat="1" ht="24.75" customHeight="1" x14ac:dyDescent="0.2">
      <c r="B31" s="117" t="s">
        <v>48</v>
      </c>
      <c r="C31" s="117"/>
      <c r="D31" s="118"/>
      <c r="E31" s="118"/>
      <c r="F31" s="118"/>
      <c r="G31" s="118"/>
      <c r="H31" s="118"/>
      <c r="I31" s="43"/>
      <c r="J31" s="43"/>
    </row>
    <row r="32" spans="1:10" s="31" customFormat="1" ht="12.75" x14ac:dyDescent="0.2">
      <c r="E32" s="46"/>
    </row>
    <row r="33" spans="5:5" s="1" customFormat="1" ht="12.75" x14ac:dyDescent="0.2">
      <c r="E33" s="6"/>
    </row>
    <row r="34" spans="5:5" s="1" customFormat="1" ht="15.75" customHeight="1" x14ac:dyDescent="0.2">
      <c r="E34" s="6"/>
    </row>
    <row r="35" spans="5:5" s="1" customFormat="1" ht="15.75" customHeight="1" x14ac:dyDescent="0.2">
      <c r="E35" s="6"/>
    </row>
    <row r="36" spans="5:5" s="1" customFormat="1" ht="15.75" customHeight="1" x14ac:dyDescent="0.2">
      <c r="E36" s="6"/>
    </row>
    <row r="37" spans="5:5" s="1" customFormat="1" ht="15.75" customHeight="1" x14ac:dyDescent="0.2">
      <c r="E37" s="6"/>
    </row>
  </sheetData>
  <mergeCells count="50">
    <mergeCell ref="B14:B16"/>
    <mergeCell ref="A14:A16"/>
    <mergeCell ref="C14:C16"/>
    <mergeCell ref="D14:D16"/>
    <mergeCell ref="B26:C26"/>
    <mergeCell ref="D26:H26"/>
    <mergeCell ref="D22:H22"/>
    <mergeCell ref="B24:C24"/>
    <mergeCell ref="D24:H24"/>
    <mergeCell ref="B25:C25"/>
    <mergeCell ref="D25:H25"/>
    <mergeCell ref="D19:H19"/>
    <mergeCell ref="B27:C27"/>
    <mergeCell ref="D27:H27"/>
    <mergeCell ref="B31:C31"/>
    <mergeCell ref="D31:H31"/>
    <mergeCell ref="B28:C28"/>
    <mergeCell ref="D28:H28"/>
    <mergeCell ref="B29:C29"/>
    <mergeCell ref="D29:H29"/>
    <mergeCell ref="B30:C30"/>
    <mergeCell ref="D30:H30"/>
    <mergeCell ref="J12:J13"/>
    <mergeCell ref="H12:H13"/>
    <mergeCell ref="D20:H20"/>
    <mergeCell ref="D21:H21"/>
    <mergeCell ref="E14:E16"/>
    <mergeCell ref="F14:F16"/>
    <mergeCell ref="G14:G16"/>
    <mergeCell ref="H14:H16"/>
    <mergeCell ref="I14:I16"/>
    <mergeCell ref="J14:J16"/>
    <mergeCell ref="F12:F13"/>
    <mergeCell ref="G12:G13"/>
    <mergeCell ref="I12:I13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B1:F1"/>
    <mergeCell ref="B2:F2"/>
    <mergeCell ref="B3:F3"/>
    <mergeCell ref="B4:F4"/>
    <mergeCell ref="B5:F5"/>
  </mergeCells>
  <conditionalFormatting sqref="B9:B10 B7">
    <cfRule type="duplicateValues" dxfId="35" priority="1"/>
    <cfRule type="duplicateValues" dxfId="34" priority="2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6"/>
  <sheetViews>
    <sheetView topLeftCell="A16" workbookViewId="0">
      <selection activeCell="A11" sqref="A11:A12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0" customWidth="1"/>
    <col min="3" max="3" width="10.42578125" bestFit="1" customWidth="1"/>
    <col min="4" max="4" width="14.85546875" bestFit="1" customWidth="1"/>
    <col min="5" max="5" width="14.85546875" style="8" customWidth="1"/>
    <col min="6" max="10" width="19.5703125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58" customFormat="1" ht="12" x14ac:dyDescent="0.2">
      <c r="A11" s="59"/>
      <c r="B11" s="59"/>
      <c r="C11" s="59"/>
      <c r="D11" s="60"/>
      <c r="E11" s="61"/>
      <c r="F11" s="60"/>
      <c r="G11" s="60"/>
      <c r="H11" s="60"/>
      <c r="I11" s="60"/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39" s="58" customFormat="1" ht="36" customHeight="1" x14ac:dyDescent="0.2">
      <c r="A12" s="158" t="s">
        <v>0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8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6">
        <v>1</v>
      </c>
      <c r="B14" s="119" t="s">
        <v>79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6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105" customHeight="1" x14ac:dyDescent="0.2">
      <c r="A15" s="167"/>
      <c r="B15" s="119"/>
      <c r="C15" s="162"/>
      <c r="D15" s="163"/>
      <c r="E15" s="164"/>
      <c r="F15" s="165"/>
      <c r="G15" s="165"/>
      <c r="H15" s="165"/>
      <c r="I15" s="165"/>
      <c r="J15" s="165"/>
    </row>
    <row r="16" spans="1:39" ht="409.5" customHeight="1" x14ac:dyDescent="0.2">
      <c r="A16" s="167"/>
      <c r="B16" s="119"/>
      <c r="C16" s="162"/>
      <c r="D16" s="163"/>
      <c r="E16" s="164"/>
      <c r="F16" s="165"/>
      <c r="G16" s="165"/>
      <c r="H16" s="165"/>
      <c r="I16" s="165"/>
      <c r="J16" s="165"/>
    </row>
  </sheetData>
  <mergeCells count="30">
    <mergeCell ref="A14:A16"/>
    <mergeCell ref="J12:J13"/>
    <mergeCell ref="H12:H13"/>
    <mergeCell ref="G14:G16"/>
    <mergeCell ref="H14:H16"/>
    <mergeCell ref="I14:I16"/>
    <mergeCell ref="J14:J16"/>
    <mergeCell ref="F12:F13"/>
    <mergeCell ref="G12:G13"/>
    <mergeCell ref="I12:I13"/>
    <mergeCell ref="B14:B16"/>
    <mergeCell ref="C14:C16"/>
    <mergeCell ref="D14:D16"/>
    <mergeCell ref="E14:E16"/>
    <mergeCell ref="F14:F16"/>
    <mergeCell ref="A12:A13"/>
    <mergeCell ref="B12:B13"/>
    <mergeCell ref="C12:C13"/>
    <mergeCell ref="D12:D13"/>
    <mergeCell ref="E12:E13"/>
    <mergeCell ref="B1:F1"/>
    <mergeCell ref="B2:F2"/>
    <mergeCell ref="B3:F3"/>
    <mergeCell ref="B4:F4"/>
    <mergeCell ref="B5:F5"/>
    <mergeCell ref="A6:F6"/>
    <mergeCell ref="A7:F7"/>
    <mergeCell ref="A8:F8"/>
    <mergeCell ref="A9:F9"/>
    <mergeCell ref="A10:F10"/>
  </mergeCells>
  <conditionalFormatting sqref="B9:B10 B7">
    <cfRule type="duplicateValues" dxfId="17" priority="1"/>
    <cfRule type="duplicateValues" dxfId="16" priority="2"/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6"/>
  <sheetViews>
    <sheetView topLeftCell="A15"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0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10" width="1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58" customFormat="1" ht="12" x14ac:dyDescent="0.2">
      <c r="A11" s="59"/>
      <c r="B11" s="59"/>
      <c r="C11" s="59"/>
      <c r="D11" s="60"/>
      <c r="E11" s="61"/>
      <c r="F11" s="60"/>
      <c r="G11" s="60"/>
      <c r="H11" s="62"/>
      <c r="I11" s="62"/>
      <c r="J11" s="62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39" s="58" customFormat="1" ht="36" customHeight="1" x14ac:dyDescent="0.2">
      <c r="A12" s="159" t="s">
        <v>0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8">
        <v>1</v>
      </c>
      <c r="B14" s="119" t="s">
        <v>61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6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63" customHeight="1" x14ac:dyDescent="0.2">
      <c r="A15" s="168"/>
      <c r="B15" s="119"/>
      <c r="C15" s="162"/>
      <c r="D15" s="163"/>
      <c r="E15" s="164"/>
      <c r="F15" s="165"/>
      <c r="G15" s="165"/>
      <c r="H15" s="165"/>
      <c r="I15" s="165"/>
      <c r="J15" s="165"/>
    </row>
    <row r="16" spans="1:39" ht="88.5" customHeight="1" x14ac:dyDescent="0.2">
      <c r="A16" s="168"/>
      <c r="B16" s="119"/>
      <c r="C16" s="162"/>
      <c r="D16" s="163"/>
      <c r="E16" s="164"/>
      <c r="F16" s="165"/>
      <c r="G16" s="165"/>
      <c r="H16" s="165"/>
      <c r="I16" s="165"/>
      <c r="J16" s="165"/>
    </row>
  </sheetData>
  <mergeCells count="30">
    <mergeCell ref="H12:H13"/>
    <mergeCell ref="I12:I13"/>
    <mergeCell ref="J12:J13"/>
    <mergeCell ref="D14:D16"/>
    <mergeCell ref="E14:E16"/>
    <mergeCell ref="F14:F16"/>
    <mergeCell ref="G14:G16"/>
    <mergeCell ref="H14:H16"/>
    <mergeCell ref="I14:I16"/>
    <mergeCell ref="B1:F1"/>
    <mergeCell ref="B2:F2"/>
    <mergeCell ref="B3:F3"/>
    <mergeCell ref="B4:F4"/>
    <mergeCell ref="B5:F5"/>
    <mergeCell ref="J14:J16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  <mergeCell ref="G12:G13"/>
    <mergeCell ref="B14:B16"/>
    <mergeCell ref="A14:A16"/>
    <mergeCell ref="C14:C16"/>
  </mergeCells>
  <conditionalFormatting sqref="B9:B10 B7">
    <cfRule type="duplicateValues" dxfId="15" priority="1"/>
    <cfRule type="duplicateValues" dxfId="14" priority="2"/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16"/>
  <sheetViews>
    <sheetView workbookViewId="0">
      <selection activeCell="A11" sqref="A11:A13"/>
    </sheetView>
  </sheetViews>
  <sheetFormatPr baseColWidth="10" defaultColWidth="12.5703125" defaultRowHeight="15.75" customHeight="1" x14ac:dyDescent="0.2"/>
  <cols>
    <col min="1" max="1" width="4.7109375" bestFit="1" customWidth="1"/>
    <col min="2" max="2" width="110" customWidth="1"/>
    <col min="3" max="3" width="10.42578125" bestFit="1" customWidth="1"/>
    <col min="4" max="4" width="14.85546875" bestFit="1" customWidth="1"/>
    <col min="5" max="5" width="14.85546875" style="8" customWidth="1"/>
    <col min="6" max="7" width="19.5703125" customWidth="1"/>
    <col min="8" max="8" width="18.140625" bestFit="1" customWidth="1"/>
    <col min="9" max="9" width="12.28515625" bestFit="1" customWidth="1"/>
    <col min="10" max="10" width="28.140625" bestFit="1" customWidth="1"/>
    <col min="11" max="25" width="12.5703125" style="3"/>
  </cols>
  <sheetData>
    <row r="1" spans="1:39" s="3" customFormat="1" ht="15.75" customHeight="1" x14ac:dyDescent="0.25">
      <c r="A1" s="72"/>
      <c r="B1" s="92" t="s">
        <v>72</v>
      </c>
      <c r="C1" s="92"/>
      <c r="D1" s="92"/>
      <c r="E1" s="92"/>
      <c r="F1" s="9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5"/>
      <c r="S1" s="76"/>
      <c r="T1" s="73"/>
      <c r="U1" s="73"/>
      <c r="V1" s="73"/>
      <c r="W1" s="7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s="3" customFormat="1" ht="15.75" customHeight="1" x14ac:dyDescent="0.25">
      <c r="A2" s="77"/>
      <c r="B2" s="94" t="s">
        <v>73</v>
      </c>
      <c r="C2" s="94"/>
      <c r="D2" s="94"/>
      <c r="E2" s="94"/>
      <c r="F2" s="95"/>
      <c r="G2" s="73"/>
      <c r="H2" s="73"/>
      <c r="I2" s="73"/>
      <c r="J2" s="73"/>
      <c r="K2" s="73"/>
      <c r="L2" s="73"/>
      <c r="M2" s="73"/>
      <c r="N2" s="73"/>
      <c r="O2" s="73"/>
      <c r="P2" s="74"/>
      <c r="Q2" s="75"/>
      <c r="R2" s="75"/>
      <c r="S2" s="76"/>
      <c r="T2" s="73"/>
      <c r="U2" s="73"/>
      <c r="V2" s="73"/>
      <c r="W2" s="7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15.75" customHeight="1" x14ac:dyDescent="0.25">
      <c r="A3" s="77"/>
      <c r="B3" s="96" t="s">
        <v>74</v>
      </c>
      <c r="C3" s="96"/>
      <c r="D3" s="96"/>
      <c r="E3" s="96"/>
      <c r="F3" s="97"/>
      <c r="G3" s="73"/>
      <c r="H3" s="73"/>
      <c r="I3" s="73"/>
      <c r="J3" s="73"/>
      <c r="K3" s="73"/>
      <c r="L3" s="73"/>
      <c r="M3" s="73"/>
      <c r="N3" s="73"/>
      <c r="O3" s="73"/>
      <c r="P3" s="74"/>
      <c r="Q3" s="75"/>
      <c r="R3" s="75"/>
      <c r="S3" s="76"/>
      <c r="T3" s="73"/>
      <c r="U3" s="73"/>
      <c r="V3" s="73"/>
      <c r="W3" s="7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3" customFormat="1" ht="15.75" customHeight="1" x14ac:dyDescent="0.25">
      <c r="A4" s="77"/>
      <c r="B4" s="94" t="s">
        <v>76</v>
      </c>
      <c r="C4" s="94"/>
      <c r="D4" s="94"/>
      <c r="E4" s="94"/>
      <c r="F4" s="95"/>
      <c r="G4" s="73"/>
      <c r="H4" s="73"/>
      <c r="I4" s="73"/>
      <c r="J4" s="73"/>
      <c r="K4" s="73"/>
      <c r="L4" s="73"/>
      <c r="M4" s="73"/>
      <c r="N4" s="73"/>
      <c r="O4" s="73"/>
      <c r="P4" s="74"/>
      <c r="Q4" s="75"/>
      <c r="R4" s="75"/>
      <c r="S4" s="76"/>
      <c r="T4" s="73"/>
      <c r="U4" s="73"/>
      <c r="V4" s="73"/>
      <c r="W4" s="7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3" customFormat="1" ht="15.75" customHeight="1" thickBot="1" x14ac:dyDescent="0.3">
      <c r="A5" s="77"/>
      <c r="B5" s="98" t="s">
        <v>75</v>
      </c>
      <c r="C5" s="98"/>
      <c r="D5" s="98"/>
      <c r="E5" s="98"/>
      <c r="F5" s="99"/>
      <c r="G5" s="73"/>
      <c r="H5" s="73"/>
      <c r="I5" s="73"/>
      <c r="J5" s="73"/>
      <c r="K5" s="73"/>
      <c r="L5" s="73"/>
      <c r="M5" s="73"/>
      <c r="N5" s="73"/>
      <c r="O5" s="73"/>
      <c r="P5" s="74"/>
      <c r="Q5" s="75"/>
      <c r="R5" s="75"/>
      <c r="S5" s="76"/>
      <c r="T5" s="73"/>
      <c r="U5" s="73"/>
      <c r="V5" s="73"/>
      <c r="W5" s="75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68" customFormat="1" ht="13.5" thickBot="1" x14ac:dyDescent="0.25">
      <c r="A6" s="103" t="s">
        <v>66</v>
      </c>
      <c r="B6" s="104"/>
      <c r="C6" s="104"/>
      <c r="D6" s="104"/>
      <c r="E6" s="104"/>
      <c r="F6" s="105"/>
      <c r="G6" s="64"/>
      <c r="H6" s="64"/>
      <c r="I6" s="64"/>
      <c r="J6" s="64"/>
      <c r="K6" s="64"/>
      <c r="L6" s="64"/>
      <c r="M6" s="64"/>
      <c r="N6" s="64"/>
      <c r="O6" s="64"/>
      <c r="P6" s="65"/>
      <c r="Q6" s="66"/>
      <c r="R6" s="66"/>
      <c r="S6" s="67"/>
      <c r="T6" s="64"/>
      <c r="U6" s="64"/>
      <c r="V6" s="64"/>
      <c r="W6" s="66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s="68" customFormat="1" ht="13.5" thickBot="1" x14ac:dyDescent="0.25">
      <c r="A7" s="103" t="s">
        <v>67</v>
      </c>
      <c r="B7" s="104"/>
      <c r="C7" s="104"/>
      <c r="D7" s="104"/>
      <c r="E7" s="104"/>
      <c r="F7" s="105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  <c r="R7" s="66"/>
      <c r="S7" s="67"/>
      <c r="T7" s="64"/>
      <c r="U7" s="64"/>
      <c r="V7" s="64"/>
      <c r="W7" s="66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s="68" customFormat="1" ht="13.5" thickBot="1" x14ac:dyDescent="0.25">
      <c r="A8" s="103" t="s">
        <v>68</v>
      </c>
      <c r="B8" s="104"/>
      <c r="C8" s="104"/>
      <c r="D8" s="104"/>
      <c r="E8" s="104"/>
      <c r="F8" s="105"/>
      <c r="G8" s="64"/>
      <c r="H8" s="64"/>
      <c r="I8" s="64"/>
      <c r="J8" s="64"/>
      <c r="K8" s="64"/>
      <c r="L8" s="64"/>
      <c r="M8" s="64"/>
      <c r="N8" s="64"/>
      <c r="O8" s="64"/>
      <c r="P8" s="65"/>
      <c r="Q8" s="66"/>
      <c r="R8" s="66"/>
      <c r="S8" s="67"/>
      <c r="T8" s="64"/>
      <c r="U8" s="64"/>
      <c r="V8" s="64"/>
      <c r="W8" s="6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s="68" customFormat="1" ht="13.5" thickBot="1" x14ac:dyDescent="0.25">
      <c r="A9" s="103" t="s">
        <v>69</v>
      </c>
      <c r="B9" s="104"/>
      <c r="C9" s="104"/>
      <c r="D9" s="104"/>
      <c r="E9" s="104"/>
      <c r="F9" s="105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6"/>
      <c r="S9" s="67"/>
      <c r="T9" s="64"/>
      <c r="U9" s="64"/>
      <c r="V9" s="64"/>
      <c r="W9" s="66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s="68" customFormat="1" ht="12.75" x14ac:dyDescent="0.2">
      <c r="A10" s="146" t="s">
        <v>70</v>
      </c>
      <c r="B10" s="147"/>
      <c r="C10" s="147"/>
      <c r="D10" s="147"/>
      <c r="E10" s="147"/>
      <c r="F10" s="148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6"/>
      <c r="S10" s="67"/>
      <c r="T10" s="64"/>
      <c r="U10" s="64"/>
      <c r="V10" s="64"/>
      <c r="W10" s="66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s="68" customFormat="1" ht="12.75" x14ac:dyDescent="0.2">
      <c r="A11" s="82"/>
      <c r="B11" s="82"/>
      <c r="C11" s="82"/>
      <c r="D11" s="82"/>
      <c r="E11" s="82"/>
      <c r="F11" s="82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6"/>
      <c r="S11" s="67"/>
      <c r="T11" s="64"/>
      <c r="U11" s="64"/>
      <c r="V11" s="64"/>
      <c r="W11" s="66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s="58" customFormat="1" ht="36" customHeight="1" x14ac:dyDescent="0.2">
      <c r="A12" s="159" t="s">
        <v>15</v>
      </c>
      <c r="B12" s="159" t="s">
        <v>1</v>
      </c>
      <c r="C12" s="159" t="s">
        <v>35</v>
      </c>
      <c r="D12" s="160" t="s">
        <v>2</v>
      </c>
      <c r="E12" s="161" t="s">
        <v>52</v>
      </c>
      <c r="F12" s="160" t="s">
        <v>41</v>
      </c>
      <c r="G12" s="160" t="s">
        <v>42</v>
      </c>
      <c r="H12" s="160" t="s">
        <v>3</v>
      </c>
      <c r="I12" s="160" t="s">
        <v>45</v>
      </c>
      <c r="J12" s="160" t="s">
        <v>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39" s="58" customFormat="1" ht="24" customHeight="1" x14ac:dyDescent="0.2">
      <c r="A13" s="159"/>
      <c r="B13" s="159"/>
      <c r="C13" s="159"/>
      <c r="D13" s="160"/>
      <c r="E13" s="161"/>
      <c r="F13" s="160"/>
      <c r="G13" s="160"/>
      <c r="H13" s="160"/>
      <c r="I13" s="160"/>
      <c r="J13" s="16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9" s="58" customFormat="1" ht="409.5" customHeight="1" x14ac:dyDescent="0.2">
      <c r="A14" s="168">
        <v>1</v>
      </c>
      <c r="B14" s="119" t="s">
        <v>63</v>
      </c>
      <c r="C14" s="162">
        <v>1</v>
      </c>
      <c r="D14" s="163"/>
      <c r="E14" s="164"/>
      <c r="F14" s="165">
        <f>D14-(D14*E14)</f>
        <v>0</v>
      </c>
      <c r="G14" s="165">
        <f>+F14*19%</f>
        <v>0</v>
      </c>
      <c r="H14" s="165">
        <f>+F14+G14</f>
        <v>0</v>
      </c>
      <c r="I14" s="165">
        <f>+H14*C14</f>
        <v>0</v>
      </c>
      <c r="J14" s="17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39" ht="76.5" customHeight="1" x14ac:dyDescent="0.2">
      <c r="A15" s="168"/>
      <c r="B15" s="119"/>
      <c r="C15" s="162"/>
      <c r="D15" s="163"/>
      <c r="E15" s="164"/>
      <c r="F15" s="165"/>
      <c r="G15" s="165"/>
      <c r="H15" s="165"/>
      <c r="I15" s="165"/>
      <c r="J15" s="172"/>
    </row>
    <row r="16" spans="1:39" ht="220.5" customHeight="1" x14ac:dyDescent="0.2">
      <c r="A16" s="168"/>
      <c r="B16" s="119"/>
      <c r="C16" s="162"/>
      <c r="D16" s="163"/>
      <c r="E16" s="164"/>
      <c r="F16" s="165"/>
      <c r="G16" s="165"/>
      <c r="H16" s="165"/>
      <c r="I16" s="165"/>
      <c r="J16" s="172"/>
    </row>
  </sheetData>
  <mergeCells count="30">
    <mergeCell ref="I12:I13"/>
    <mergeCell ref="J12:J13"/>
    <mergeCell ref="E14:E16"/>
    <mergeCell ref="F14:F16"/>
    <mergeCell ref="G14:G16"/>
    <mergeCell ref="H14:H16"/>
    <mergeCell ref="I14:I16"/>
    <mergeCell ref="J14:J16"/>
    <mergeCell ref="G12:G13"/>
    <mergeCell ref="B14:B16"/>
    <mergeCell ref="C14:C16"/>
    <mergeCell ref="D14:D16"/>
    <mergeCell ref="H12:H13"/>
    <mergeCell ref="B1:F1"/>
    <mergeCell ref="B2:F2"/>
    <mergeCell ref="B3:F3"/>
    <mergeCell ref="B4:F4"/>
    <mergeCell ref="B5:F5"/>
    <mergeCell ref="A14:A16"/>
    <mergeCell ref="A6:F6"/>
    <mergeCell ref="A7:F7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</mergeCells>
  <conditionalFormatting sqref="B9:B11 B7">
    <cfRule type="duplicateValues" dxfId="11" priority="1"/>
    <cfRule type="duplicateValues" dxfId="1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Instructivo Diligenciamiento</vt:lpstr>
      <vt:lpstr>BIOIMPEDANCIOMETRIA OCTOPOLAR</vt:lpstr>
      <vt:lpstr>CAMAS HOSPITALARIAS</vt:lpstr>
      <vt:lpstr>COLCHONES</vt:lpstr>
      <vt:lpstr>CRIOSTATO</vt:lpstr>
      <vt:lpstr>ECOCARDIOGRAFO</vt:lpstr>
      <vt:lpstr>ECOGRAFO RADIOLOGIA</vt:lpstr>
      <vt:lpstr>ELECTROCARDIOGRAFO </vt:lpstr>
      <vt:lpstr>EQUIPO PARA BAROMETRÍA</vt:lpstr>
      <vt:lpstr>ERGOESPIROMETRO</vt:lpstr>
      <vt:lpstr>KIT DE PRUEBA FMS </vt:lpstr>
      <vt:lpstr>LITOTRIPTOR</vt:lpstr>
      <vt:lpstr>LITOTRIPTOR LASER</vt:lpstr>
      <vt:lpstr>MESA CIRUGIA </vt:lpstr>
      <vt:lpstr>NASOFIBROLARINGOSCOPIO</vt:lpstr>
      <vt:lpstr>PROCESADOR DE TEJIDOS</vt:lpstr>
      <vt:lpstr>MESAS DE NOCHE</vt:lpstr>
      <vt:lpstr>TERMOMETRO CONGELADOR DE TEJIDO</vt:lpstr>
      <vt:lpstr>URETEROSCOPIO FLEXIBLE 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Leonardo Tibaquira Perez</dc:creator>
  <cp:lastModifiedBy>Andrea Poveda Lozano</cp:lastModifiedBy>
  <dcterms:created xsi:type="dcterms:W3CDTF">2024-06-11T19:50:16Z</dcterms:created>
  <dcterms:modified xsi:type="dcterms:W3CDTF">2024-07-10T13:03:11Z</dcterms:modified>
</cp:coreProperties>
</file>